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H26U~O\2022\8HV39L~3\PHZ\"/>
    </mc:Choice>
  </mc:AlternateContent>
  <bookViews>
    <workbookView xWindow="0" yWindow="0" windowWidth="28800" windowHeight="12300" activeTab="3"/>
  </bookViews>
  <sheets>
    <sheet name="sluzby-prenájom_konfe_priest" sheetId="8" r:id="rId1"/>
    <sheet name="služby_catering" sheetId="12" r:id="rId2"/>
    <sheet name="sluzby_organ_tech.zabez." sheetId="10" r:id="rId3"/>
    <sheet name="program_konferencie" sheetId="6" r:id="rId4"/>
    <sheet name="SPOLU" sheetId="13" r:id="rId5"/>
  </sheets>
  <definedNames>
    <definedName name="_xlnm.Print_Area" localSheetId="3">program_konferencie!$A$1:$H$38</definedName>
    <definedName name="_xlnm.Print_Area" localSheetId="2">sluzby_organ_tech.zabez.!$A$1:$G$85</definedName>
    <definedName name="_xlnm.Print_Area" localSheetId="0">'sluzby-prenájom_konfe_priest'!$A$1:$G$22</definedName>
    <definedName name="_xlnm.Print_Area" localSheetId="1">služby_catering!$A$1:$G$97</definedName>
  </definedNames>
  <calcPr calcId="162913"/>
</workbook>
</file>

<file path=xl/calcChain.xml><?xml version="1.0" encoding="utf-8"?>
<calcChain xmlns="http://schemas.openxmlformats.org/spreadsheetml/2006/main">
  <c r="G21" i="8" l="1"/>
  <c r="F21" i="8"/>
  <c r="E21" i="8"/>
  <c r="D21" i="8"/>
  <c r="D81" i="10" l="1"/>
  <c r="F75" i="10" l="1"/>
  <c r="E75" i="10"/>
  <c r="F68" i="10"/>
  <c r="E68" i="10"/>
  <c r="G68" i="10" s="1"/>
  <c r="F32" i="10"/>
  <c r="E32" i="10"/>
  <c r="G32" i="10" s="1"/>
  <c r="D20" i="10"/>
  <c r="D83" i="10" s="1"/>
  <c r="E10" i="10"/>
  <c r="G10" i="10" s="1"/>
  <c r="F10" i="10"/>
  <c r="E11" i="10"/>
  <c r="G11" i="10" s="1"/>
  <c r="F11" i="10"/>
  <c r="E12" i="10"/>
  <c r="G12" i="10" s="1"/>
  <c r="F12" i="10"/>
  <c r="E13" i="10"/>
  <c r="G13" i="10" s="1"/>
  <c r="F13" i="10"/>
  <c r="E14" i="10"/>
  <c r="G14" i="10" s="1"/>
  <c r="F14" i="10"/>
  <c r="E15" i="10"/>
  <c r="G15" i="10" s="1"/>
  <c r="F15" i="10"/>
  <c r="E16" i="10"/>
  <c r="G16" i="10" s="1"/>
  <c r="F16" i="10"/>
  <c r="E17" i="10"/>
  <c r="G17" i="10" s="1"/>
  <c r="F17" i="10"/>
  <c r="E18" i="10"/>
  <c r="G18" i="10" s="1"/>
  <c r="F18" i="10"/>
  <c r="E19" i="10"/>
  <c r="G19" i="10" s="1"/>
  <c r="F19" i="10"/>
  <c r="E96" i="12"/>
  <c r="F96" i="12" s="1"/>
  <c r="G96" i="12" s="1"/>
  <c r="E95" i="12"/>
  <c r="F95" i="12" s="1"/>
  <c r="G95" i="12" s="1"/>
  <c r="E94" i="12"/>
  <c r="F94" i="12" s="1"/>
  <c r="G94" i="12" s="1"/>
  <c r="E93" i="12"/>
  <c r="F93" i="12" s="1"/>
  <c r="G93" i="12" s="1"/>
  <c r="E90" i="12"/>
  <c r="F90" i="12" s="1"/>
  <c r="G90" i="12" s="1"/>
  <c r="E89" i="12"/>
  <c r="F89" i="12" s="1"/>
  <c r="G89" i="12" s="1"/>
  <c r="E88" i="12"/>
  <c r="F88" i="12" s="1"/>
  <c r="G88" i="12" s="1"/>
  <c r="E87" i="12"/>
  <c r="F87" i="12" s="1"/>
  <c r="G87" i="12" s="1"/>
  <c r="E86" i="12"/>
  <c r="F86" i="12" s="1"/>
  <c r="G86" i="12" s="1"/>
  <c r="E84" i="12"/>
  <c r="F84" i="12" s="1"/>
  <c r="G84" i="12" s="1"/>
  <c r="E83" i="12"/>
  <c r="F83" i="12" s="1"/>
  <c r="G83" i="12" s="1"/>
  <c r="E82" i="12"/>
  <c r="F82" i="12" s="1"/>
  <c r="G82" i="12" s="1"/>
  <c r="E81" i="12"/>
  <c r="F81" i="12" s="1"/>
  <c r="G81" i="12" s="1"/>
  <c r="E79" i="12"/>
  <c r="F79" i="12" s="1"/>
  <c r="G79" i="12" s="1"/>
  <c r="E78" i="12"/>
  <c r="F78" i="12" s="1"/>
  <c r="G78" i="12" s="1"/>
  <c r="E76" i="12"/>
  <c r="F76" i="12" s="1"/>
  <c r="G76" i="12" s="1"/>
  <c r="E75" i="12"/>
  <c r="F75" i="12" s="1"/>
  <c r="G75" i="12" s="1"/>
  <c r="E74" i="12"/>
  <c r="F74" i="12" s="1"/>
  <c r="G74" i="12" s="1"/>
  <c r="E73" i="12"/>
  <c r="F73" i="12" s="1"/>
  <c r="G73" i="12" s="1"/>
  <c r="E70" i="12"/>
  <c r="F70" i="12" s="1"/>
  <c r="G70" i="12" s="1"/>
  <c r="E69" i="12"/>
  <c r="F69" i="12" s="1"/>
  <c r="G69" i="12" s="1"/>
  <c r="E68" i="12"/>
  <c r="F68" i="12" s="1"/>
  <c r="G68" i="12" s="1"/>
  <c r="E67" i="12"/>
  <c r="F67" i="12" s="1"/>
  <c r="G67" i="12" s="1"/>
  <c r="E66" i="12"/>
  <c r="F66" i="12" s="1"/>
  <c r="G66" i="12" s="1"/>
  <c r="E65" i="12"/>
  <c r="F65" i="12" s="1"/>
  <c r="G65" i="12" s="1"/>
  <c r="E63" i="12"/>
  <c r="F63" i="12" s="1"/>
  <c r="G63" i="12" s="1"/>
  <c r="E62" i="12"/>
  <c r="F62" i="12" s="1"/>
  <c r="G62" i="12" s="1"/>
  <c r="E60" i="12"/>
  <c r="F60" i="12" s="1"/>
  <c r="G60" i="12" s="1"/>
  <c r="E59" i="12"/>
  <c r="F59" i="12" s="1"/>
  <c r="G59" i="12" s="1"/>
  <c r="E58" i="12"/>
  <c r="F58" i="12" s="1"/>
  <c r="G58" i="12" s="1"/>
  <c r="E57" i="12"/>
  <c r="F57" i="12" s="1"/>
  <c r="G57" i="12" s="1"/>
  <c r="E56" i="12"/>
  <c r="F56" i="12" s="1"/>
  <c r="G56" i="12" s="1"/>
  <c r="E55" i="12"/>
  <c r="F55" i="12" s="1"/>
  <c r="G55" i="12" s="1"/>
  <c r="E54" i="12"/>
  <c r="F54" i="12" s="1"/>
  <c r="G54" i="12" s="1"/>
  <c r="E53" i="12"/>
  <c r="F53" i="12" s="1"/>
  <c r="G53" i="12" s="1"/>
  <c r="E51" i="12"/>
  <c r="F51" i="12" s="1"/>
  <c r="G51" i="12" s="1"/>
  <c r="E50" i="12"/>
  <c r="F50" i="12" s="1"/>
  <c r="G50" i="12" s="1"/>
  <c r="E49" i="12"/>
  <c r="F49" i="12" s="1"/>
  <c r="G49" i="12" s="1"/>
  <c r="E48" i="12"/>
  <c r="F48" i="12" s="1"/>
  <c r="G48" i="12" s="1"/>
  <c r="E46" i="12"/>
  <c r="F46" i="12" s="1"/>
  <c r="G46" i="12" s="1"/>
  <c r="E45" i="12"/>
  <c r="F45" i="12" s="1"/>
  <c r="G45" i="12" s="1"/>
  <c r="E43" i="12"/>
  <c r="F43" i="12" s="1"/>
  <c r="G43" i="12" s="1"/>
  <c r="E42" i="12"/>
  <c r="F42" i="12" s="1"/>
  <c r="G42" i="12" s="1"/>
  <c r="E41" i="12"/>
  <c r="F41" i="12" s="1"/>
  <c r="G41" i="12" s="1"/>
  <c r="E40" i="12"/>
  <c r="F40" i="12" s="1"/>
  <c r="G40" i="12" s="1"/>
  <c r="E38" i="12"/>
  <c r="F38" i="12" s="1"/>
  <c r="G38" i="12" s="1"/>
  <c r="E37" i="12"/>
  <c r="F37" i="12" s="1"/>
  <c r="G37" i="12" s="1"/>
  <c r="E35" i="12"/>
  <c r="F35" i="12" s="1"/>
  <c r="G35" i="12" s="1"/>
  <c r="E34" i="12"/>
  <c r="F34" i="12" s="1"/>
  <c r="G34" i="12" s="1"/>
  <c r="E32" i="12"/>
  <c r="F32" i="12" s="1"/>
  <c r="G32" i="12" s="1"/>
  <c r="E31" i="12"/>
  <c r="F31" i="12" s="1"/>
  <c r="G31" i="12" s="1"/>
  <c r="E30" i="12"/>
  <c r="F30" i="12" s="1"/>
  <c r="G30" i="12" s="1"/>
  <c r="E29" i="12"/>
  <c r="F29" i="12" s="1"/>
  <c r="G29" i="12" s="1"/>
  <c r="E27" i="12"/>
  <c r="F27" i="12" s="1"/>
  <c r="G27" i="12" s="1"/>
  <c r="E26" i="12"/>
  <c r="F26" i="12" s="1"/>
  <c r="G26" i="12" s="1"/>
  <c r="E24" i="12"/>
  <c r="F24" i="12" s="1"/>
  <c r="G24" i="12" s="1"/>
  <c r="E23" i="12"/>
  <c r="F23" i="12" s="1"/>
  <c r="G23" i="12" s="1"/>
  <c r="E21" i="12"/>
  <c r="F21" i="12" s="1"/>
  <c r="G21" i="12" s="1"/>
  <c r="E20" i="12"/>
  <c r="F20" i="12" s="1"/>
  <c r="G20" i="12" s="1"/>
  <c r="E19" i="12"/>
  <c r="F19" i="12" s="1"/>
  <c r="G19" i="12" s="1"/>
  <c r="E18" i="12"/>
  <c r="F18" i="12" s="1"/>
  <c r="G18" i="12" s="1"/>
  <c r="E17" i="12"/>
  <c r="F17" i="12" s="1"/>
  <c r="G17" i="12" s="1"/>
  <c r="E16" i="12"/>
  <c r="F16" i="12" s="1"/>
  <c r="G16" i="12" s="1"/>
  <c r="E15" i="12"/>
  <c r="F15" i="12" s="1"/>
  <c r="G15" i="12" s="1"/>
  <c r="E14" i="12"/>
  <c r="F14" i="12" s="1"/>
  <c r="G14" i="12" s="1"/>
  <c r="E13" i="12"/>
  <c r="F13" i="12" s="1"/>
  <c r="G13" i="12" s="1"/>
  <c r="E12" i="12"/>
  <c r="F12" i="12" s="1"/>
  <c r="G12" i="12" s="1"/>
  <c r="E11" i="12"/>
  <c r="F11" i="12" s="1"/>
  <c r="G11" i="12" s="1"/>
  <c r="E10" i="12"/>
  <c r="F10" i="12" s="1"/>
  <c r="G10" i="12" s="1"/>
  <c r="D97" i="12"/>
  <c r="F20" i="10" l="1"/>
  <c r="G20" i="10"/>
  <c r="E81" i="10"/>
  <c r="F81" i="10"/>
  <c r="G75" i="10"/>
  <c r="G81" i="10" s="1"/>
  <c r="G83" i="10" s="1"/>
  <c r="C4" i="13" s="1"/>
  <c r="E20" i="10"/>
  <c r="G97" i="12"/>
  <c r="C3" i="13" s="1"/>
  <c r="B3" i="13" s="1"/>
  <c r="F97" i="12"/>
  <c r="E97" i="12"/>
  <c r="B2" i="13"/>
  <c r="C2" i="13"/>
  <c r="F83" i="10" l="1"/>
  <c r="B4" i="13" s="1"/>
  <c r="B5" i="13" s="1"/>
  <c r="E83" i="10"/>
  <c r="C5" i="13"/>
</calcChain>
</file>

<file path=xl/sharedStrings.xml><?xml version="1.0" encoding="utf-8"?>
<sst xmlns="http://schemas.openxmlformats.org/spreadsheetml/2006/main" count="436" uniqueCount="275">
  <si>
    <t xml:space="preserve">NÁZOV AKCIE: 11. Výročné fórum Stratégie EÚ pre dunajský región </t>
  </si>
  <si>
    <t>Odberateľ:</t>
  </si>
  <si>
    <t>MIRRI SR - SOPTP - OPNS</t>
  </si>
  <si>
    <t>Termín:</t>
  </si>
  <si>
    <t>Počet hostí:</t>
  </si>
  <si>
    <t xml:space="preserve">Typ podujatia:   </t>
  </si>
  <si>
    <t>medzinárodná konferencia hybridného typu</t>
  </si>
  <si>
    <t xml:space="preserve">Prenájom konferenčných priestorov </t>
  </si>
  <si>
    <t>Priestory</t>
  </si>
  <si>
    <t>Dátum a trvanie akcie</t>
  </si>
  <si>
    <t>Opis</t>
  </si>
  <si>
    <t>20.10.2022 -  od 8:00-18:00</t>
  </si>
  <si>
    <t>Spoločné priestory</t>
  </si>
  <si>
    <t>uvítací vstupný priestor pre účastníkov konferencie, kde bude prebiehať registrácia účastníkov, preverovania platných pravidiel COVID-19;</t>
  </si>
  <si>
    <t>Priestor pre catering a networking</t>
  </si>
  <si>
    <t>Parkovanie</t>
  </si>
  <si>
    <t>pre min. 20 účastníkov</t>
  </si>
  <si>
    <t>SPOLU</t>
  </si>
  <si>
    <t>Cateringové služby - návrh menu</t>
  </si>
  <si>
    <t>Názov jedla, výrobku</t>
  </si>
  <si>
    <t>Počet</t>
  </si>
  <si>
    <t>7 g káva ness, cukor, kapucín</t>
  </si>
  <si>
    <t>9:00 - 13:00</t>
  </si>
  <si>
    <t>čaj - rôzne druhy, med, citrón</t>
  </si>
  <si>
    <t xml:space="preserve">fl. 0,33 minerálka </t>
  </si>
  <si>
    <t>moravský koláčik</t>
  </si>
  <si>
    <t>oškvarkový pagáčik</t>
  </si>
  <si>
    <t>slaná taštička</t>
  </si>
  <si>
    <t>100g sezónne ovocie</t>
  </si>
  <si>
    <t>coffee break</t>
  </si>
  <si>
    <t>fl. nealko nápoj /coca cola, capy, vinea../</t>
  </si>
  <si>
    <t>brownies</t>
  </si>
  <si>
    <t>Networking/recepcia</t>
  </si>
  <si>
    <t>Predjedlá</t>
  </si>
  <si>
    <t>Parmská šunka s melónom a zázvorom</t>
  </si>
  <si>
    <t>Syrové roládky šo špenátom</t>
  </si>
  <si>
    <t>Polievky</t>
  </si>
  <si>
    <t>Slepačí vývar s mäsom a rezancami</t>
  </si>
  <si>
    <t>Fazuľková kyslá</t>
  </si>
  <si>
    <t>Teplé jedlá</t>
  </si>
  <si>
    <t>Morčacie madailónky na šampiňónoch</t>
  </si>
  <si>
    <t>Bravčový vyprážaný rezeň</t>
  </si>
  <si>
    <t>Zeleninové rizoto so syrom</t>
  </si>
  <si>
    <t>Prílohy</t>
  </si>
  <si>
    <t>Zemiaky varené s maslom a petržlenovou vňaťou</t>
  </si>
  <si>
    <t>Francúzsky šalát</t>
  </si>
  <si>
    <t>Šaláty</t>
  </si>
  <si>
    <t>Šalát grécky</t>
  </si>
  <si>
    <t>Šalát uhorkový</t>
  </si>
  <si>
    <t>Dezerty</t>
  </si>
  <si>
    <t>Punčové rezy</t>
  </si>
  <si>
    <t>Banán v čokoláde</t>
  </si>
  <si>
    <t>Sezónne ovocie</t>
  </si>
  <si>
    <t>Víno (viac druhov) reprezentácia regiónu a UA, 0.2l/osoba</t>
  </si>
  <si>
    <t>Cateringové služby:</t>
  </si>
  <si>
    <t>príchod účastníkov</t>
  </si>
  <si>
    <t>8:00 - 9:30</t>
  </si>
  <si>
    <t>coffe break</t>
  </si>
  <si>
    <t>11:00 – 11:30</t>
  </si>
  <si>
    <t xml:space="preserve">obed </t>
  </si>
  <si>
    <t>13,00-14,00</t>
  </si>
  <si>
    <t xml:space="preserve">Zeleninová </t>
  </si>
  <si>
    <t>Hovädzí vývar</t>
  </si>
  <si>
    <t>Kuracie vykostené stehno vyprážané</t>
  </si>
  <si>
    <t>Hovädzí guláš</t>
  </si>
  <si>
    <t>Bravčový moravský vrabec</t>
  </si>
  <si>
    <t>Grilovaný baklžánový vejár</t>
  </si>
  <si>
    <t>viedenské knedle</t>
  </si>
  <si>
    <t>Opekané zemiaky</t>
  </si>
  <si>
    <t>Hlávková dusená kapusta</t>
  </si>
  <si>
    <t>Šalát miešaný s olivami</t>
  </si>
  <si>
    <t>Šalát uhorkový so smotanou</t>
  </si>
  <si>
    <t>Variácie zo slovenských syrov</t>
  </si>
  <si>
    <t>Občerstvenie po obede dostupné do konca konferencie</t>
  </si>
  <si>
    <t>15:00 – 18:00</t>
  </si>
  <si>
    <t>Spolu</t>
  </si>
  <si>
    <t>Technické zabezpečenie konferencie</t>
  </si>
  <si>
    <t xml:space="preserve">Organizačné zabezpečenie konferencie </t>
  </si>
  <si>
    <t>služba</t>
  </si>
  <si>
    <t>Dátum/Opis</t>
  </si>
  <si>
    <t xml:space="preserve">označenie konferencie v priestoroch a pred budovou </t>
  </si>
  <si>
    <t>zabezpečenie dezinfekcie na ruky pre účastníkov</t>
  </si>
  <si>
    <t>modrátor 2x</t>
  </si>
  <si>
    <t>Moderátor musí byť komunikatívny/a, charizmatický/a, komunikovať v anglickom jazyku, znalý/á problematike európskych politík a regionálnej spolupráce</t>
  </si>
  <si>
    <t>výzdoba sál</t>
  </si>
  <si>
    <t>menovky na krk pre účastníkov</t>
  </si>
  <si>
    <t>menovky na rokovacích stoloch pre spíkrov</t>
  </si>
  <si>
    <t>Fotografie z podujatia</t>
  </si>
  <si>
    <t xml:space="preserve">Koordinátor podujatia pre organizačnú časť podujatia </t>
  </si>
  <si>
    <t>zabezpečenie réžie, technickej produkcie a realizácie online živého prenosu podujatia;</t>
  </si>
  <si>
    <t xml:space="preserve"> zabezpečenie streamovania (vysielania) prenosu na vybranú video platformu;</t>
  </si>
  <si>
    <t xml:space="preserve"> zabezpečenie inštalácie a odskúšanie techniky a realizácie generálneho testovania prenosu  najneskôr deň pred konaním podujatia;</t>
  </si>
  <si>
    <t xml:space="preserve">zabezpečenie rokovacích priestorov požadovaným technickým vybavením;  </t>
  </si>
  <si>
    <t xml:space="preserve">zabezpečenie kompletnej hudobnej produkcie, ozvučenie priestorov, technická príprava priestorov na podujatie, uvedenie priestorov do pôvodného stavu. </t>
  </si>
  <si>
    <t xml:space="preserve">Požadované služby </t>
  </si>
  <si>
    <t xml:space="preserve">Položka </t>
  </si>
  <si>
    <t xml:space="preserve">Popis </t>
  </si>
  <si>
    <t xml:space="preserve">Technické zabezpečenie na zabezpečenie živého prenosu a kamerová technika: (minimálny rozsah pre 1 rokovaciu sálu): </t>
  </si>
  <si>
    <t xml:space="preserve">Celok pre dve rokovacie sály počas trvania akcie. </t>
  </si>
  <si>
    <t xml:space="preserve">1 x kamerová jazda alebo žeriav </t>
  </si>
  <si>
    <t xml:space="preserve">1 x mix SDI / HDMI kabeláže / prevodníky </t>
  </si>
  <si>
    <t xml:space="preserve">3 x notebook (Príspevky, PPT) </t>
  </si>
  <si>
    <t xml:space="preserve">1 x mix kabeláž 220V </t>
  </si>
  <si>
    <t xml:space="preserve">1 x Vimeo player so zabezpečením - livestream verzia </t>
  </si>
  <si>
    <t xml:space="preserve">1 x Externá zvuková karta </t>
  </si>
  <si>
    <t xml:space="preserve">1 x Audio mixpult </t>
  </si>
  <si>
    <t xml:space="preserve">1 x Midi controller </t>
  </si>
  <si>
    <t xml:space="preserve">4 - 6x led panel 150w </t>
  </si>
  <si>
    <t xml:space="preserve">6 x 65” náhľadová TV + príslušenstvo do sály pre hostí (PPT / stream / prípadne online hosť) </t>
  </si>
  <si>
    <t xml:space="preserve">1 x mix príslušenstvo </t>
  </si>
  <si>
    <t xml:space="preserve">Odborní zamestnanci: </t>
  </si>
  <si>
    <t xml:space="preserve">2x livestream technik </t>
  </si>
  <si>
    <t xml:space="preserve">2x zvukový technik </t>
  </si>
  <si>
    <t xml:space="preserve">2x videotechnik – mix kamier a obsluha mediaserveru </t>
  </si>
  <si>
    <t xml:space="preserve">4x kameraman </t>
  </si>
  <si>
    <t xml:space="preserve">2x runner </t>
  </si>
  <si>
    <t xml:space="preserve">Príprava techniky deň vopred, technické pripravenie rokovacích sál na prenos. </t>
  </si>
  <si>
    <t xml:space="preserve">Zabezpečenie služieb súvisiacich so živým prenosom.  </t>
  </si>
  <si>
    <t xml:space="preserve">Počas trvania akcie a počas generálky. </t>
  </si>
  <si>
    <t xml:space="preserve">Online platforma minimálne poskytuje: </t>
  </si>
  <si>
    <t xml:space="preserve"> </t>
  </si>
  <si>
    <t xml:space="preserve">Organizačné a technické zabezpečenie funkcionalít vybranej online platformy pre hybridné podujatia (pred podujatím, počas podujatia, po ukončení podujatia). </t>
  </si>
  <si>
    <t xml:space="preserve">Minimálne požadované: </t>
  </si>
  <si>
    <t xml:space="preserve">Koordinátor podujatia pre technickú časť podujatia </t>
  </si>
  <si>
    <t xml:space="preserve">Počas trvania akcie a počas generálky zabezpečuje najmä: </t>
  </si>
  <si>
    <t>DAY 1: 19 October 2022</t>
  </si>
  <si>
    <t>Break</t>
  </si>
  <si>
    <t>DAY 2: 20 October 2022</t>
  </si>
  <si>
    <t>09:30 – 11:00</t>
  </si>
  <si>
    <t>11:30 – 13:00</t>
  </si>
  <si>
    <t>13:00 – 14:00</t>
  </si>
  <si>
    <t>14:00 – 16:00</t>
  </si>
  <si>
    <t>16:00 – 17:40</t>
  </si>
  <si>
    <t>16: 40 – 17:00</t>
  </si>
  <si>
    <t>priestor na odkladenie oblečenie pre 200 účasntíkov konferencie; zabezpečenie zamestnanca na zbieranie a výdaj odložené vrchného odevu počas trvania konferencie</t>
  </si>
  <si>
    <t>Nápoje</t>
  </si>
  <si>
    <t>19-20.2022 priestor pre vystavovateľov - paralélná výstava počas celého trvania konferencie</t>
  </si>
  <si>
    <t>Filet z lososa so julienne zeleninkou</t>
  </si>
  <si>
    <t xml:space="preserve">Ovocná tartaletka </t>
  </si>
  <si>
    <t>Ostatné služby - obsluha</t>
  </si>
  <si>
    <t xml:space="preserve">Cuketa zapečená s ratatouille zeleninou </t>
  </si>
  <si>
    <t xml:space="preserve">Vegetariánské lasagne </t>
  </si>
  <si>
    <t>Panacotta s ovocím</t>
  </si>
  <si>
    <t>Ovocný pohárik</t>
  </si>
  <si>
    <t>zabezpečenie licencie pre vhodnú online platformu pre hybridné podujatia na prenos živého vysielania ako napr. youtube live, facebook live, periscope, Twitch alebo ekvivalent.</t>
  </si>
  <si>
    <t>organizačné a technické zabezpečenie funkcionalít požadovaných verejným obstarávateľom online platformy pre hybridné podujatia ako napr. youtube live, facebook live, periscope, Twitch alebo ekvivalent.</t>
  </si>
  <si>
    <t>Zabezpečenie licencie pre vhodnú online platformu pre hybridné podujatia ako ako napr. youtube live, facebook live, periscope, Twitch alebo ekvivalent.</t>
  </si>
  <si>
    <t>Jednotková cena bez DPH</t>
  </si>
  <si>
    <t>Jednotková cena s DPH</t>
  </si>
  <si>
    <t>Celkom cena bez DPH</t>
  </si>
  <si>
    <t>Celkom cena s DPH</t>
  </si>
  <si>
    <t>Zhrnutie:</t>
  </si>
  <si>
    <t>Organizačné služby a technické zabezpečenie</t>
  </si>
  <si>
    <t xml:space="preserve">Celková cena </t>
  </si>
  <si>
    <t>Cena bez DPH</t>
  </si>
  <si>
    <t>Cena s DPH</t>
  </si>
  <si>
    <t xml:space="preserve">Spolu   Organizačné zabezpečenie konferencie   a   Požadované služby </t>
  </si>
  <si>
    <t>19.10.2022 - 2 hodiny, 10:00-12:00</t>
  </si>
  <si>
    <t>menšia miestnosť</t>
  </si>
  <si>
    <t>sála pre 200 participantov sedenie kino, rečnícky pult, pódium pre rečníkov príručné stolíky a kresielka (viď záložka organizačné a technické zabezpečenie);</t>
  </si>
  <si>
    <t>sála pre 100 participantov sedenie kino, rečnícky pult, pódium pre rečníkov príručné stolíky a kresielka (viď záložka organizačné a technické zabezpečenie);</t>
  </si>
  <si>
    <t xml:space="preserve">priestor pre 20 vystavovateľov; priestor + stôl a 2 stoličky a elektrické pripojenie 220V; </t>
  </si>
  <si>
    <t>19.10.2022 - 9:00-15:30 súkromná miestnosť na stretnutie pre 4-5 osôb so sedením kreslách;</t>
  </si>
  <si>
    <t>miestnosť so stolom a 4 kreslami, TV na zobrazenie presnosu 11 výročného fóra; možnosť snímanie účastníkov tejto miestnoti do živého streamu konferencie;</t>
  </si>
  <si>
    <t>19/20 október 2022</t>
  </si>
  <si>
    <t>19.-20.10.2022</t>
  </si>
  <si>
    <t>priestor na servírovanie cateringu pre 200 účastníkov konferencie v dňoch 19/20 október 2022,</t>
  </si>
  <si>
    <t>Meeting of ministers + príchod účastníkov + UN Habitat+Transfer Center</t>
  </si>
  <si>
    <t>15:15 – 15:30</t>
  </si>
  <si>
    <r>
      <t>Prenájom gastro zariadenia- stoly , stolicky , obrus</t>
    </r>
    <r>
      <rPr>
        <sz val="11"/>
        <color rgb="FF000000"/>
        <rFont val="Calibri"/>
        <family val="2"/>
        <charset val="238"/>
        <scheme val="minor"/>
      </rPr>
      <t xml:space="preserve"> (jednotka ako celok pre celú akciu)</t>
    </r>
  </si>
  <si>
    <r>
      <t>Prenájom servisu</t>
    </r>
    <r>
      <rPr>
        <sz val="12"/>
        <color rgb="FF000000"/>
        <rFont val="Calibri"/>
        <family val="2"/>
        <charset val="238"/>
        <scheme val="minor"/>
      </rPr>
      <t xml:space="preserve"> - (tanierov, pohárov), príbory, termoporty, textilu - sukne obrusy a pod.) Sevis nesmie byť plastový (jednotka ako celok pre celú akciu)</t>
    </r>
  </si>
  <si>
    <r>
      <t>Doprava</t>
    </r>
    <r>
      <rPr>
        <sz val="11"/>
        <color rgb="FF000000"/>
        <rFont val="Calibri"/>
        <family val="2"/>
        <charset val="238"/>
        <scheme val="minor"/>
      </rPr>
      <t xml:space="preserve">  (jednotka ako celok pre celú akciu)</t>
    </r>
  </si>
  <si>
    <r>
      <t xml:space="preserve">Doprava </t>
    </r>
    <r>
      <rPr>
        <sz val="11"/>
        <color rgb="FF000000"/>
        <rFont val="Calibri"/>
        <family val="2"/>
        <charset val="238"/>
        <scheme val="minor"/>
      </rPr>
      <t xml:space="preserve"> (jednotka ako celok pre celú akciu)</t>
    </r>
  </si>
  <si>
    <t>registrácia participantov, odovzdanie menoviek a propagačných materiálov, kontrola platných opatrení COVID-19 v aktuálnom čase; poskytnutie služby ako celok na 2 dni (počet poskytnutej služby 2x)</t>
  </si>
  <si>
    <t>počas celej konferenie 19. - 20. 10.2022; poskytnutie služby ako celok na 2 dni (počet poskytnutej služby 2x)</t>
  </si>
  <si>
    <t>personálne zabezpečenie šatne</t>
  </si>
  <si>
    <t>personálne zabezpečenie registrácie účastníkov</t>
  </si>
  <si>
    <t>označenie pozostáva minimálne z nasledujúcich prvkov: 5x plagát konferencie min. A1, smerové označenie konferencie podľa potreby priestoru, smerové označenie priestoru na catering a toaliet podľa potreby priestoru, označenie miestností, 2x program konferenice na A1 v budove pred hlavnými sálami;</t>
  </si>
  <si>
    <t>počas celej konferenie 19. - 20. 10.2022 - počet poskytnutej služby počas dvoch dní;</t>
  </si>
  <si>
    <t>sála pre 200 participantov sedenie kino, rečnícky pult, pódium pre rečníkov príručné stolíky a kresielka (viď záložka organizačné a technické zabezpečenie); podujatie Transfer centers od 10:00 - 12:00; podujatie 11. výročné fórum EUSDR od 13:00 - 18:00;</t>
  </si>
  <si>
    <t>Identifikačné plastové visačky so šnúrkami ľubovoľnej farby s textilným remienkom na krk podľa schváleného vizuálu pre konferenciu pre 200 prezenčných účastníkov; t
materiál: pevný transparentný PVC, vonkajšie rozmery: 94 x 60 mm; dĺžka šnúrky: 46 cm; tlač menoviek fyzických účastníkov konferencie (zoznam účastníkov dodá objednávateľ) v súlade s vizuálom konferencie (vizuál dodá objednávateľ);</t>
  </si>
  <si>
    <t>zabezpečenie, umiestnenie a usporiadanie vlajky Slovenskej republiky, Ukrajiny, Slovinska a EÚ; umiestnenie a usporiadanie stolových vlajoklovenskej republiky, Ukrajiny, Slovinska a EÚ; umiestnenie a usporiadanie logá Dunajskej stratégie, Dunajského nadnárodného programu; dodanie, umiestnenie a usporiadanie roll-up v počte 4 kusy rozmer v mm 800 x 2000; dodanie, umiestnenie a usporiadanie 1 kusu statickej reklamnej mediálnej steny s promostolíkom (zobrazenie hlavného vizuálu (key visual) konferencie); prezentačná stena vyrobená z ľahko skladateľnej hliníkovej konštrukcie; rozmer steny 4×3: 4100x2310mm, promostolík: 61 x 97 x 39,5 cm (š x v x h); opláštenie promostolíka: 1700x810mm; 
dodanie, umiestnenie a usporiadanie kvetinovej výzdoby - stolové a priestorové aranžmány z čerstvých a rezaných kvetov v oboch rokovacích priestoroch v maximálnej cene do 500,00 eur bez DPH pre 1 rokovaciu sálu</t>
  </si>
  <si>
    <t>stolný štítok na menovku, 30 cm x 21 cm - 50 ks; tlač menoviek prezentujúcich do menoviek na rokovacie stoly v súlade s vizuálom konferencie (dodá objednávateľ) podľa programu;</t>
  </si>
  <si>
    <t>Pravidelné konzultácie a zabezpečenie komunikácie pre komplexné zabezpečenie konferencie so zúčastnenými stranami, reportovanie objednávateľovi na pravidelnej báze v akom stave sa nachádza príprava konferencie, predkladá návrhy na schválenie, zodpovednosť za celkový bezproblémový priebeh celého hybridného podujatia, znalosť anglického jazyka na komunikáciu s prezenetujúcimi;</t>
  </si>
  <si>
    <t>zabezpečenie techniky a manažmentu techniky pre audio-vizuálny prenos moderátorov a hostí (fyzicky v rokovacej sále alebo online prezentujúcich), prezentujúcich (online) a 1 hlavný rečník (v rokovacej sále alebo online);</t>
  </si>
  <si>
    <t xml:space="preserve">4 x náhľadový monitor v réžii </t>
  </si>
  <si>
    <t xml:space="preserve">1 x HW video réžia  na mix kamier a média vstupov </t>
  </si>
  <si>
    <t xml:space="preserve">1xHW stream encoder na vysielanie + mediaserver / livestream studio + príslušenstvo (pustenie predtočeného videa + Slido) </t>
  </si>
  <si>
    <t xml:space="preserve">2 x 50” náhľadová TV + príslušenstvo (PPT / stream / prípadne online hosť) </t>
  </si>
  <si>
    <t xml:space="preserve">5 x intercom – komunikácia kameraman + réžia </t>
  </si>
  <si>
    <t xml:space="preserve">4 x 4K / FHD kamera + príslušenstvo </t>
  </si>
  <si>
    <t xml:space="preserve">5 x Mic (1 x hand, 4 x madonna) </t>
  </si>
  <si>
    <t>wifi počas celého trvania konferencie pre účastníkov konferenie 19. - 20. 10.2022 v priestoroch konferencie;</t>
  </si>
  <si>
    <t>1 x vysokorýchlostný internet pre potreby: live streamov, video konferenčných pripojení online prezentujúcich, hostí a celej konferencie;</t>
  </si>
  <si>
    <t>tlmočnícke kabinky 6 ks, zabepečenie tlmočníckej technicky pre simultálne tlmočenie pre účastníkov konferencie a do vysielacieho streamu;</t>
  </si>
  <si>
    <t>staničky a slúchadla pre účastníkov konferencie potrebné na odposluch tlmočenia s možnosťou voľby očúvaného jazyka v počte 100ks</t>
  </si>
  <si>
    <t>premietacie plátno a data projektor pre oba konferenčné priestory</t>
  </si>
  <si>
    <t xml:space="preserve">2x príprava projektu videotechnikom v rokovacej sále pred akciou </t>
  </si>
  <si>
    <t xml:space="preserve">2x obsluha Slido </t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</si>
  <si>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>zabezpečenie živého prenosu počas celej konferencie v dvoch jazykoch (angličtina, ukrajinčina) a zo všetkých sál;</t>
    </r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</si>
  <si>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>moderovanie živého četu počas živého vysielania;</t>
    </r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</si>
  <si>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>obsluha online programu počas konferencie;</t>
    </r>
  </si>
  <si>
    <t>1x osoba na skúšky pripojenia online prezentujúcich alebo rečníkov počas celého podujatia a manažovanie ich účasti v konferencii, nutný ENG jazyk na komunikáciu;</t>
  </si>
  <si>
    <r>
      <t>•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Calibri"/>
        <family val="2"/>
        <charset val="238"/>
        <scheme val="minor"/>
      </rPr>
      <t>vyhotovenie grafu sledovanosti všetkých živých prenosov z konferencie na hodinovej báze;</t>
    </r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</si>
  <si>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 xml:space="preserve">bezproblémový priebeh technickej časti podujatia; </t>
    </r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</si>
  <si>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 xml:space="preserve">dohliada na prípravu a rozmiestnenie techniky, kvalitu prenosov a kvalitu prekladu v živých prenosoch; </t>
    </r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</si>
  <si>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 xml:space="preserve">je k dispozícii počas celého trvania podujatia v prípade potreby riešenia technických problémov; </t>
    </r>
  </si>
  <si>
    <r>
      <t xml:space="preserve">• </t>
    </r>
    <r>
      <rPr>
        <sz val="11"/>
        <color rgb="FF000000"/>
        <rFont val="Calibri"/>
        <family val="2"/>
        <charset val="238"/>
        <scheme val="minor"/>
      </rPr>
      <t>koordinuje celú technickú časť a spolupracuje s koordinátor podujatia pre organizačnú časť;</t>
    </r>
  </si>
  <si>
    <r>
      <t>•</t>
    </r>
    <r>
      <rPr>
        <sz val="11"/>
        <color rgb="FF000000"/>
        <rFont val="Times New Roman"/>
        <family val="1"/>
        <charset val="238"/>
      </rPr>
      <t> </t>
    </r>
    <r>
      <rPr>
        <sz val="11"/>
        <color rgb="FF000000"/>
        <rFont val="Calibri"/>
        <family val="2"/>
        <charset val="238"/>
        <scheme val="minor"/>
      </rPr>
      <t>po skončení podujatia dodá na externom disku obrazovo-zvukový záznam z celej konferencie z oboch sál;</t>
    </r>
  </si>
  <si>
    <t>Streamovanie do online priestoru</t>
  </si>
  <si>
    <t>nie</t>
  </si>
  <si>
    <t>Prenájom priestorov</t>
  </si>
  <si>
    <t>https://capacitycooperation.danube-region.eu/events/9th-danube-participation-day</t>
  </si>
  <si>
    <t>Poskytnutie prekladu</t>
  </si>
  <si>
    <t>Stretnutie ministrov zodpovedných za Európsku stratégiu pre Dunajský región</t>
  </si>
  <si>
    <t>uzatvorený online meeting iba pre pozvaných hostí</t>
  </si>
  <si>
    <t>áno</t>
  </si>
  <si>
    <t>Poskytnutie online platformy (zoom, ms teams, ...) na stretnutie</t>
  </si>
  <si>
    <t>Virtuálna tlačová konferencia a rodinné foto</t>
  </si>
  <si>
    <t>Otvorenie 11. výročného fóra Európskej stratégie pre Dunajský región</t>
  </si>
  <si>
    <t>Plenárna schôdza</t>
  </si>
  <si>
    <t>Slávnostné odovzdávanie EUSDR predsedníctva Slovinsku</t>
  </si>
  <si>
    <t>Prestávka na kávu</t>
  </si>
  <si>
    <t>Poznámka</t>
  </si>
  <si>
    <t>pre toto podujatie obstarávateľ nepožaduje žiadne služby; uvedené čisto pre účel programu</t>
  </si>
  <si>
    <t>stretnutie je plne online, dôležité je technicky umožniť online tlmočenie (UA, EN) v danej platforme</t>
  </si>
  <si>
    <t>1 stream jazyková anglická, 1 stream jazyková stopa ukrajinská - tlmočená</t>
  </si>
  <si>
    <t>10:00 – 12:00 ONLINE</t>
  </si>
  <si>
    <t>10:00 - 13:00 ONLINE</t>
  </si>
  <si>
    <t>1 stream-  jazyková anglická stopa</t>
  </si>
  <si>
    <t>10:00 - 13:00 HYBRID</t>
  </si>
  <si>
    <t>Sieťovacia akcia centier na transfer technológií v EUSDR</t>
  </si>
  <si>
    <t xml:space="preserve">DAY 0: 18. October 2022 </t>
  </si>
  <si>
    <t>9th DANUBE PARTICIPATION DAY</t>
  </si>
  <si>
    <t>10:00 - 15:00 ONLINE</t>
  </si>
  <si>
    <t>DOSIAHNUTIE FUNKČNEJ BIODIVERZITY V PODUNAJ-KARPATSKEJ REGIÓNE HLAVNÝM STREAMOM EKOLOGICKEJ PREPOJENIA</t>
  </si>
  <si>
    <t>1 stream online stretnutia bez prekladu</t>
  </si>
  <si>
    <t>12:00 – 12:30 ONLINE</t>
  </si>
  <si>
    <t>Možnosti fungovania fondu ochrany prírody: monitorovanie a ochrana prírody</t>
  </si>
  <si>
    <t>13:00 – 13:30 HYBRID</t>
  </si>
  <si>
    <t>13:30 – 14:45 HYBRID</t>
  </si>
  <si>
    <t>14:45 – 15:15 HYBRID</t>
  </si>
  <si>
    <t>15:30 - 17:30 HYBRID</t>
  </si>
  <si>
    <t>Výročná akcia Dunajského programu</t>
  </si>
  <si>
    <t>Recepcia s slávnostou večerou pre účastníkov</t>
  </si>
  <si>
    <t>Schôdza - ENERGETICKÁ BEZPEČNOSŤ A UDRŽATEĽNÁ EKONOMIKA REGIÓNU</t>
  </si>
  <si>
    <t>pozor paralelná schôdza</t>
  </si>
  <si>
    <t>POSILNENÁ SPOLUPRÁCA A INTEGRÁCIA SPOLOČNOSTÍ EÚ A UKRAJINY DO EURÓPSKYCH HODNOTOVÝCH REŤAZCOV - ONLINE</t>
  </si>
  <si>
    <t>ZAPOJENIE MLÁDEŽE DO EUSDR - HYBRID</t>
  </si>
  <si>
    <t>ĽUDSKÝ KAPITÁL A TRHY PRÁCE - HYBRID</t>
  </si>
  <si>
    <t>iba online</t>
  </si>
  <si>
    <t>ZAPOJENIE EUSDR DO PROGRAMOV EÚ – PANELOVÁ DISKUSIA - HYBRID</t>
  </si>
  <si>
    <t>Zhrnutie a závery konferencie</t>
  </si>
  <si>
    <t>UKONČENIE 11. VÝROČNÉHO FÓRA</t>
  </si>
  <si>
    <t>19 - 20 Október 2022</t>
  </si>
  <si>
    <t>19.10.2022 - od 9:00-22:00</t>
  </si>
  <si>
    <t xml:space="preserve">celodenne dostupná výstava </t>
  </si>
  <si>
    <t xml:space="preserve">20.10.2022  - paralélna sekcia s hlavným programom v sále 1 od 10:00-14:00 </t>
  </si>
  <si>
    <t>priestor pre UA vystavovateľov kraslíc;</t>
  </si>
  <si>
    <t>19.10.2020 v čase 9:00 - 19:00; 20.10.2022 v čase 9:30-16:00;</t>
  </si>
  <si>
    <t xml:space="preserve">10:00 - 12:00 </t>
  </si>
  <si>
    <t>Vyhotovenie profesionálnych fotografií z podujatia v termíne 19-20.10.2022, fotografie odovzdané na USB, min. 300 fotografií - zobrazená musí byť každá sekcia programu;</t>
  </si>
  <si>
    <t>2 ks prezenčné notebooky pre prítomných prezentujúcich;</t>
  </si>
  <si>
    <t>10:00 - 12:00 ONLINE</t>
  </si>
  <si>
    <t>paralélná výstava počas celého trvania konferencie - stánky koordinátorov prioritných oblastí EUSDR (viď bližšie špecifikácia nájom priestorov);</t>
  </si>
  <si>
    <t>výstava keramiky a kraslíc (UA Pysankas) a fotografií</t>
  </si>
  <si>
    <t>1 stream jazyková anglická, 1 stream jazyková stopa slovenčina - tlmočená</t>
  </si>
  <si>
    <t>sála pre 30 participantov sedenie U alebo O, s technickým zabezpečením tlmočenia a tlmočníkov poskytne obstarávateľ (viď záložka organizačné a technické zabezpečenie); podujatie č. 1 od 10:00 - 12:00;</t>
  </si>
  <si>
    <t>Habitat - projekt</t>
  </si>
  <si>
    <t>sála 2  do 350 m2</t>
  </si>
  <si>
    <t>sála 1  do 350 m2</t>
  </si>
  <si>
    <t>priestor pre vystavovateľov do 300 m2</t>
  </si>
  <si>
    <t>priestor na výstavu UA kraslíc do 150 m2</t>
  </si>
  <si>
    <t>Priestor na registráciu do 30 m2</t>
  </si>
  <si>
    <t>šatňa do 25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</si>
</sst>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Verdana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000000"/>
      <name val="Calibri"/>
    </font>
    <font>
      <sz val="12"/>
      <color theme="1"/>
      <name val="Calibri"/>
      <family val="2"/>
      <charset val="238"/>
      <scheme val="minor"/>
    </font>
    <font>
      <b/>
      <sz val="16"/>
      <color rgb="FF000000"/>
      <name val="Verdana"/>
      <family val="2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Verdana"/>
      <family val="2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Verdana"/>
      <family val="2"/>
      <charset val="238"/>
    </font>
    <font>
      <b/>
      <sz val="10"/>
      <color theme="1"/>
      <name val="Verdana"/>
      <family val="2"/>
    </font>
    <font>
      <b/>
      <sz val="14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AD47"/>
        <bgColor rgb="FF003300"/>
      </patternFill>
    </fill>
    <fill>
      <patternFill patternType="solid">
        <fgColor rgb="FFC6E0B4"/>
        <bgColor rgb="FF000000"/>
      </patternFill>
    </fill>
    <fill>
      <patternFill patternType="solid">
        <fgColor rgb="FFD9E1F2"/>
        <bgColor rgb="FF000000"/>
      </patternFill>
    </fill>
    <fill>
      <patternFill patternType="darkDown">
        <fgColor rgb="FF000000"/>
      </patternFill>
    </fill>
    <fill>
      <patternFill patternType="solid">
        <fgColor rgb="FF70AD47"/>
        <bgColor rgb="FF000000"/>
      </patternFill>
    </fill>
    <fill>
      <patternFill patternType="solid">
        <fgColor theme="9"/>
        <bgColor indexed="58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0" fillId="0" borderId="1" xfId="0" applyBorder="1"/>
    <xf numFmtId="0" fontId="6" fillId="0" borderId="2" xfId="0" applyFont="1" applyBorder="1"/>
    <xf numFmtId="0" fontId="6" fillId="0" borderId="3" xfId="0" applyFont="1" applyBorder="1" applyAlignment="1">
      <alignment horizontal="left"/>
    </xf>
    <xf numFmtId="0" fontId="0" fillId="0" borderId="3" xfId="0" applyBorder="1"/>
    <xf numFmtId="0" fontId="0" fillId="0" borderId="13" xfId="0" applyBorder="1"/>
    <xf numFmtId="0" fontId="6" fillId="0" borderId="7" xfId="0" applyFont="1" applyBorder="1"/>
    <xf numFmtId="0" fontId="0" fillId="0" borderId="19" xfId="0" applyBorder="1"/>
    <xf numFmtId="0" fontId="6" fillId="0" borderId="5" xfId="0" applyFont="1" applyBorder="1"/>
    <xf numFmtId="0" fontId="6" fillId="0" borderId="6" xfId="0" applyFont="1" applyBorder="1" applyAlignment="1">
      <alignment horizontal="left"/>
    </xf>
    <xf numFmtId="0" fontId="0" fillId="0" borderId="6" xfId="0" applyBorder="1"/>
    <xf numFmtId="0" fontId="0" fillId="0" borderId="20" xfId="0" applyBorder="1"/>
    <xf numFmtId="0" fontId="0" fillId="0" borderId="11" xfId="0" applyBorder="1"/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11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24" xfId="0" applyNumberFormat="1" applyFont="1" applyBorder="1"/>
    <xf numFmtId="0" fontId="0" fillId="0" borderId="0" xfId="0" applyBorder="1"/>
    <xf numFmtId="14" fontId="6" fillId="0" borderId="0" xfId="0" applyNumberFormat="1" applyFont="1" applyBorder="1" applyAlignment="1">
      <alignment horizontal="left"/>
    </xf>
    <xf numFmtId="2" fontId="4" fillId="0" borderId="18" xfId="0" applyNumberFormat="1" applyFont="1" applyBorder="1"/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15" fillId="0" borderId="22" xfId="0" applyFont="1" applyBorder="1"/>
    <xf numFmtId="14" fontId="15" fillId="12" borderId="22" xfId="0" applyNumberFormat="1" applyFont="1" applyFill="1" applyBorder="1" applyAlignment="1">
      <alignment horizontal="center"/>
    </xf>
    <xf numFmtId="20" fontId="14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6" xfId="0" applyFont="1" applyBorder="1"/>
    <xf numFmtId="0" fontId="15" fillId="0" borderId="5" xfId="0" applyFont="1" applyBorder="1"/>
    <xf numFmtId="0" fontId="2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25" fillId="0" borderId="1" xfId="0" applyFont="1" applyBorder="1"/>
    <xf numFmtId="0" fontId="26" fillId="0" borderId="1" xfId="0" applyFont="1" applyBorder="1"/>
    <xf numFmtId="0" fontId="24" fillId="13" borderId="1" xfId="0" applyFont="1" applyFill="1" applyBorder="1" applyAlignment="1">
      <alignment horizontal="left"/>
    </xf>
    <xf numFmtId="0" fontId="27" fillId="1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9" fillId="16" borderId="21" xfId="0" applyFont="1" applyFill="1" applyBorder="1"/>
    <xf numFmtId="0" fontId="29" fillId="16" borderId="14" xfId="0" applyFont="1" applyFill="1" applyBorder="1" applyAlignment="1">
      <alignment wrapText="1"/>
    </xf>
    <xf numFmtId="0" fontId="0" fillId="0" borderId="0" xfId="0"/>
    <xf numFmtId="0" fontId="4" fillId="16" borderId="15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2" fontId="4" fillId="3" borderId="24" xfId="0" applyNumberFormat="1" applyFont="1" applyFill="1" applyBorder="1"/>
    <xf numFmtId="2" fontId="4" fillId="3" borderId="18" xfId="0" applyNumberFormat="1" applyFont="1" applyFill="1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13" xfId="0" applyNumberFormat="1" applyBorder="1"/>
    <xf numFmtId="0" fontId="0" fillId="0" borderId="0" xfId="0" applyNumberFormat="1" applyBorder="1"/>
    <xf numFmtId="0" fontId="0" fillId="0" borderId="19" xfId="0" applyNumberFormat="1" applyBorder="1"/>
    <xf numFmtId="0" fontId="0" fillId="0" borderId="6" xfId="0" applyNumberFormat="1" applyBorder="1"/>
    <xf numFmtId="0" fontId="0" fillId="0" borderId="20" xfId="0" applyNumberFormat="1" applyBorder="1"/>
    <xf numFmtId="0" fontId="4" fillId="0" borderId="4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center" wrapText="1"/>
    </xf>
    <xf numFmtId="0" fontId="30" fillId="0" borderId="4" xfId="0" applyNumberFormat="1" applyFont="1" applyBorder="1" applyAlignment="1">
      <alignment horizontal="center" wrapText="1"/>
    </xf>
    <xf numFmtId="0" fontId="0" fillId="0" borderId="11" xfId="0" applyNumberFormat="1" applyBorder="1"/>
    <xf numFmtId="0" fontId="4" fillId="0" borderId="24" xfId="0" applyNumberFormat="1" applyFont="1" applyBorder="1"/>
    <xf numFmtId="0" fontId="0" fillId="0" borderId="0" xfId="0" applyNumberFormat="1"/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6" fillId="3" borderId="27" xfId="0" applyFont="1" applyFill="1" applyBorder="1" applyAlignment="1">
      <alignment wrapText="1"/>
    </xf>
    <xf numFmtId="0" fontId="28" fillId="15" borderId="27" xfId="0" applyFont="1" applyFill="1" applyBorder="1"/>
    <xf numFmtId="0" fontId="6" fillId="6" borderId="27" xfId="0" applyFont="1" applyFill="1" applyBorder="1"/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Border="1"/>
    <xf numFmtId="2" fontId="0" fillId="0" borderId="11" xfId="0" applyNumberFormat="1" applyFont="1" applyBorder="1"/>
    <xf numFmtId="2" fontId="29" fillId="0" borderId="18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8" fillId="0" borderId="4" xfId="0" applyFont="1" applyBorder="1"/>
    <xf numFmtId="0" fontId="0" fillId="0" borderId="4" xfId="0" applyBorder="1"/>
    <xf numFmtId="0" fontId="0" fillId="0" borderId="31" xfId="0" applyBorder="1"/>
    <xf numFmtId="0" fontId="0" fillId="0" borderId="32" xfId="0" applyBorder="1"/>
    <xf numFmtId="0" fontId="14" fillId="0" borderId="8" xfId="0" applyFont="1" applyBorder="1" applyAlignment="1">
      <alignment horizontal="left" wrapText="1"/>
    </xf>
    <xf numFmtId="0" fontId="8" fillId="0" borderId="11" xfId="0" applyFont="1" applyBorder="1"/>
    <xf numFmtId="0" fontId="8" fillId="0" borderId="30" xfId="0" applyFont="1" applyBorder="1"/>
    <xf numFmtId="14" fontId="7" fillId="0" borderId="11" xfId="0" applyNumberFormat="1" applyFont="1" applyFill="1" applyBorder="1" applyAlignment="1">
      <alignment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8" borderId="1" xfId="0" applyFont="1" applyFill="1" applyBorder="1"/>
    <xf numFmtId="0" fontId="13" fillId="4" borderId="1" xfId="0" applyFont="1" applyFill="1" applyBorder="1" applyAlignment="1">
      <alignment vertical="center" wrapText="1"/>
    </xf>
    <xf numFmtId="0" fontId="0" fillId="7" borderId="1" xfId="0" applyFill="1" applyBorder="1"/>
    <xf numFmtId="0" fontId="15" fillId="0" borderId="1" xfId="0" applyFont="1" applyBorder="1" applyAlignment="1">
      <alignment vertical="center" wrapText="1"/>
    </xf>
    <xf numFmtId="0" fontId="12" fillId="0" borderId="14" xfId="0" applyFont="1" applyBorder="1"/>
    <xf numFmtId="0" fontId="0" fillId="0" borderId="15" xfId="0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3" xfId="0" applyBorder="1"/>
    <xf numFmtId="0" fontId="12" fillId="0" borderId="33" xfId="0" applyFont="1" applyBorder="1" applyAlignment="1">
      <alignment vertical="center"/>
    </xf>
    <xf numFmtId="0" fontId="1" fillId="8" borderId="33" xfId="0" applyFont="1" applyFill="1" applyBorder="1"/>
    <xf numFmtId="0" fontId="15" fillId="0" borderId="33" xfId="0" applyFont="1" applyBorder="1" applyAlignment="1">
      <alignment vertical="center"/>
    </xf>
    <xf numFmtId="0" fontId="13" fillId="4" borderId="3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wrapText="1"/>
    </xf>
    <xf numFmtId="0" fontId="32" fillId="0" borderId="33" xfId="1" applyBorder="1" applyAlignment="1">
      <alignment horizontal="center"/>
    </xf>
    <xf numFmtId="0" fontId="0" fillId="0" borderId="1" xfId="0" applyBorder="1" applyAlignment="1">
      <alignment wrapText="1"/>
    </xf>
    <xf numFmtId="20" fontId="0" fillId="0" borderId="33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15" fillId="0" borderId="33" xfId="0" applyFont="1" applyBorder="1" applyAlignment="1">
      <alignment vertical="center" wrapText="1"/>
    </xf>
    <xf numFmtId="0" fontId="15" fillId="4" borderId="33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7" fillId="17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left" wrapText="1"/>
    </xf>
    <xf numFmtId="0" fontId="0" fillId="17" borderId="1" xfId="0" applyFill="1" applyBorder="1"/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2" fillId="0" borderId="0" xfId="0" applyFont="1" applyAlignment="1">
      <alignment wrapText="1"/>
    </xf>
    <xf numFmtId="0" fontId="21" fillId="3" borderId="8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/>
    </xf>
    <xf numFmtId="0" fontId="19" fillId="14" borderId="0" xfId="0" applyFont="1" applyFill="1" applyAlignment="1">
      <alignment horizontal="center"/>
    </xf>
    <xf numFmtId="0" fontId="19" fillId="14" borderId="19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14" fontId="14" fillId="11" borderId="1" xfId="0" applyNumberFormat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 wrapText="1"/>
    </xf>
    <xf numFmtId="0" fontId="31" fillId="3" borderId="25" xfId="0" applyFont="1" applyFill="1" applyBorder="1" applyAlignment="1">
      <alignment horizontal="center" wrapText="1"/>
    </xf>
    <xf numFmtId="0" fontId="31" fillId="3" borderId="17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wrapText="1"/>
    </xf>
    <xf numFmtId="0" fontId="19" fillId="6" borderId="28" xfId="0" applyFont="1" applyFill="1" applyBorder="1" applyAlignment="1">
      <alignment horizontal="center" wrapText="1"/>
    </xf>
    <xf numFmtId="0" fontId="6" fillId="6" borderId="23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5" borderId="8" xfId="0" applyFont="1" applyFill="1" applyBorder="1" applyAlignment="1">
      <alignment horizontal="center" wrapText="1"/>
    </xf>
    <xf numFmtId="0" fontId="18" fillId="5" borderId="9" xfId="0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17" borderId="2" xfId="0" applyFill="1" applyBorder="1" applyAlignment="1">
      <alignment horizontal="center" wrapText="1"/>
    </xf>
    <xf numFmtId="0" fontId="0" fillId="17" borderId="3" xfId="0" applyFill="1" applyBorder="1" applyAlignment="1">
      <alignment horizontal="center" wrapText="1"/>
    </xf>
    <xf numFmtId="0" fontId="0" fillId="17" borderId="13" xfId="0" applyFill="1" applyBorder="1" applyAlignment="1">
      <alignment horizontal="center" wrapText="1"/>
    </xf>
    <xf numFmtId="0" fontId="0" fillId="17" borderId="7" xfId="0" applyFill="1" applyBorder="1" applyAlignment="1">
      <alignment horizontal="center" wrapText="1"/>
    </xf>
    <xf numFmtId="0" fontId="0" fillId="17" borderId="0" xfId="0" applyFill="1" applyBorder="1" applyAlignment="1">
      <alignment horizontal="center" wrapText="1"/>
    </xf>
    <xf numFmtId="0" fontId="0" fillId="17" borderId="19" xfId="0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0" fillId="17" borderId="6" xfId="0" applyFill="1" applyBorder="1" applyAlignment="1">
      <alignment horizontal="center" wrapText="1"/>
    </xf>
    <xf numFmtId="0" fontId="0" fillId="17" borderId="20" xfId="0" applyFill="1" applyBorder="1" applyAlignment="1">
      <alignment horizontal="center" wrapText="1"/>
    </xf>
    <xf numFmtId="0" fontId="29" fillId="0" borderId="7" xfId="0" applyFont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left" vertical="center"/>
    </xf>
    <xf numFmtId="0" fontId="15" fillId="7" borderId="38" xfId="0" applyFont="1" applyFill="1" applyBorder="1" applyAlignment="1">
      <alignment horizontal="left" vertical="center"/>
    </xf>
    <xf numFmtId="0" fontId="33" fillId="0" borderId="7" xfId="0" applyFont="1" applyBorder="1" applyAlignment="1">
      <alignment horizontal="center" vertical="center" wrapText="1"/>
    </xf>
    <xf numFmtId="0" fontId="32" fillId="0" borderId="33" xfId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9" borderId="37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apacitycooperation.danube-region.eu/events/9th-danube-participation-d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view="pageBreakPreview" topLeftCell="A2" zoomScaleNormal="100" zoomScaleSheetLayoutView="100" workbookViewId="0">
      <selection activeCell="C10" sqref="C10"/>
    </sheetView>
  </sheetViews>
  <sheetFormatPr defaultColWidth="8.85546875" defaultRowHeight="15" x14ac:dyDescent="0.25"/>
  <cols>
    <col min="1" max="1" width="32.28515625" customWidth="1"/>
    <col min="2" max="2" width="39.42578125" customWidth="1"/>
    <col min="3" max="3" width="51.140625" customWidth="1"/>
    <col min="4" max="4" width="13.28515625" style="92" bestFit="1" customWidth="1"/>
    <col min="5" max="5" width="13.5703125" style="92" customWidth="1"/>
    <col min="6" max="7" width="14.7109375" style="92" customWidth="1"/>
  </cols>
  <sheetData>
    <row r="1" spans="1:7" ht="15.75" x14ac:dyDescent="0.25">
      <c r="A1" s="26" t="s">
        <v>0</v>
      </c>
      <c r="B1" s="27"/>
      <c r="C1" s="27"/>
      <c r="D1" s="80"/>
      <c r="E1" s="80"/>
      <c r="F1" s="80"/>
      <c r="G1" s="81"/>
    </row>
    <row r="2" spans="1:7" ht="15.75" x14ac:dyDescent="0.25">
      <c r="A2" s="30" t="s">
        <v>1</v>
      </c>
      <c r="B2" s="41" t="s">
        <v>2</v>
      </c>
      <c r="C2" s="41"/>
      <c r="D2" s="82"/>
      <c r="E2" s="82"/>
      <c r="F2" s="82"/>
      <c r="G2" s="83"/>
    </row>
    <row r="3" spans="1:7" ht="15.75" x14ac:dyDescent="0.25">
      <c r="A3" s="30" t="s">
        <v>3</v>
      </c>
      <c r="B3" s="48" t="s">
        <v>165</v>
      </c>
      <c r="C3" s="48"/>
      <c r="D3" s="82"/>
      <c r="E3" s="82"/>
      <c r="F3" s="82"/>
      <c r="G3" s="83"/>
    </row>
    <row r="4" spans="1:7" ht="15.75" x14ac:dyDescent="0.25">
      <c r="A4" s="30" t="s">
        <v>4</v>
      </c>
      <c r="B4" s="41">
        <v>200</v>
      </c>
      <c r="C4" s="41"/>
      <c r="D4" s="82"/>
      <c r="E4" s="82"/>
      <c r="F4" s="82"/>
      <c r="G4" s="83"/>
    </row>
    <row r="5" spans="1:7" ht="15.75" x14ac:dyDescent="0.25">
      <c r="A5" s="30" t="s">
        <v>5</v>
      </c>
      <c r="B5" s="41" t="s">
        <v>6</v>
      </c>
      <c r="C5" s="41"/>
      <c r="D5" s="82"/>
      <c r="E5" s="82"/>
      <c r="F5" s="82"/>
      <c r="G5" s="83"/>
    </row>
    <row r="6" spans="1:7" ht="16.5" thickBot="1" x14ac:dyDescent="0.3">
      <c r="A6" s="32"/>
      <c r="B6" s="33"/>
      <c r="C6" s="33"/>
      <c r="D6" s="84"/>
      <c r="E6" s="84"/>
      <c r="F6" s="84"/>
      <c r="G6" s="85"/>
    </row>
    <row r="7" spans="1:7" ht="21.75" thickBot="1" x14ac:dyDescent="0.4">
      <c r="A7" s="154" t="s">
        <v>7</v>
      </c>
      <c r="B7" s="155"/>
      <c r="C7" s="155"/>
      <c r="D7" s="155"/>
      <c r="E7" s="155"/>
      <c r="F7" s="155"/>
      <c r="G7" s="156"/>
    </row>
    <row r="8" spans="1:7" ht="47.25" x14ac:dyDescent="0.25">
      <c r="A8" s="42" t="s">
        <v>8</v>
      </c>
      <c r="B8" s="42" t="s">
        <v>9</v>
      </c>
      <c r="C8" s="42" t="s">
        <v>10</v>
      </c>
      <c r="D8" s="86" t="s">
        <v>147</v>
      </c>
      <c r="E8" s="87" t="s">
        <v>148</v>
      </c>
      <c r="F8" s="88" t="s">
        <v>149</v>
      </c>
      <c r="G8" s="89" t="s">
        <v>150</v>
      </c>
    </row>
    <row r="9" spans="1:7" ht="78.75" x14ac:dyDescent="0.25">
      <c r="A9" s="21" t="s">
        <v>269</v>
      </c>
      <c r="B9" s="115" t="s">
        <v>157</v>
      </c>
      <c r="C9" s="120" t="s">
        <v>267</v>
      </c>
      <c r="D9" s="79"/>
      <c r="E9" s="79"/>
      <c r="F9" s="79"/>
      <c r="G9" s="79"/>
    </row>
    <row r="10" spans="1:7" ht="94.5" x14ac:dyDescent="0.25">
      <c r="A10" s="20" t="s">
        <v>270</v>
      </c>
      <c r="B10" s="116" t="s">
        <v>255</v>
      </c>
      <c r="C10" s="119" t="s">
        <v>179</v>
      </c>
      <c r="D10" s="79"/>
      <c r="E10" s="79"/>
      <c r="F10" s="79"/>
      <c r="G10" s="79"/>
    </row>
    <row r="11" spans="1:7" ht="47.25" x14ac:dyDescent="0.25">
      <c r="A11" s="20" t="s">
        <v>270</v>
      </c>
      <c r="B11" s="116" t="s">
        <v>11</v>
      </c>
      <c r="C11" s="119" t="s">
        <v>159</v>
      </c>
      <c r="D11" s="79"/>
      <c r="E11" s="79"/>
      <c r="F11" s="79"/>
      <c r="G11" s="79"/>
    </row>
    <row r="12" spans="1:7" ht="47.25" x14ac:dyDescent="0.25">
      <c r="A12" s="20" t="s">
        <v>269</v>
      </c>
      <c r="B12" s="117" t="s">
        <v>257</v>
      </c>
      <c r="C12" s="119" t="s">
        <v>160</v>
      </c>
      <c r="D12" s="79"/>
      <c r="E12" s="79"/>
      <c r="F12" s="79"/>
      <c r="G12" s="79"/>
    </row>
    <row r="13" spans="1:7" s="74" customFormat="1" ht="47.25" x14ac:dyDescent="0.25">
      <c r="A13" s="118" t="s">
        <v>271</v>
      </c>
      <c r="B13" s="117" t="s">
        <v>136</v>
      </c>
      <c r="C13" s="119" t="s">
        <v>161</v>
      </c>
      <c r="D13" s="79"/>
      <c r="E13" s="79"/>
      <c r="F13" s="79"/>
      <c r="G13" s="79"/>
    </row>
    <row r="14" spans="1:7" s="74" customFormat="1" ht="31.5" x14ac:dyDescent="0.25">
      <c r="A14" s="118" t="s">
        <v>272</v>
      </c>
      <c r="B14" s="117" t="s">
        <v>259</v>
      </c>
      <c r="C14" s="119" t="s">
        <v>258</v>
      </c>
      <c r="D14" s="79"/>
      <c r="E14" s="79"/>
      <c r="F14" s="79"/>
      <c r="G14" s="79"/>
    </row>
    <row r="15" spans="1:7" ht="63" x14ac:dyDescent="0.25">
      <c r="A15" s="118" t="s">
        <v>158</v>
      </c>
      <c r="B15" s="117" t="s">
        <v>162</v>
      </c>
      <c r="C15" s="119" t="s">
        <v>163</v>
      </c>
      <c r="D15" s="79"/>
      <c r="E15" s="79"/>
      <c r="F15" s="79"/>
      <c r="G15" s="79"/>
    </row>
    <row r="16" spans="1:7" ht="15.75" x14ac:dyDescent="0.25">
      <c r="A16" s="19" t="s">
        <v>12</v>
      </c>
      <c r="B16" s="163" t="s">
        <v>164</v>
      </c>
      <c r="C16" s="164"/>
      <c r="D16" s="159"/>
      <c r="E16" s="160"/>
      <c r="F16" s="160"/>
      <c r="G16" s="161"/>
    </row>
    <row r="17" spans="1:7" ht="47.25" x14ac:dyDescent="0.25">
      <c r="A17" s="17" t="s">
        <v>273</v>
      </c>
      <c r="B17" s="14" t="s">
        <v>164</v>
      </c>
      <c r="C17" s="16" t="s">
        <v>13</v>
      </c>
      <c r="D17" s="79"/>
      <c r="E17" s="79"/>
      <c r="F17" s="79"/>
      <c r="G17" s="79"/>
    </row>
    <row r="18" spans="1:7" ht="63" x14ac:dyDescent="0.25">
      <c r="A18" s="17" t="s">
        <v>274</v>
      </c>
      <c r="B18" s="14" t="s">
        <v>164</v>
      </c>
      <c r="C18" s="16" t="s">
        <v>134</v>
      </c>
      <c r="D18" s="79"/>
      <c r="E18" s="79"/>
      <c r="F18" s="79"/>
      <c r="G18" s="79"/>
    </row>
    <row r="19" spans="1:7" ht="31.5" x14ac:dyDescent="0.25">
      <c r="A19" s="17" t="s">
        <v>14</v>
      </c>
      <c r="B19" s="14" t="s">
        <v>164</v>
      </c>
      <c r="C19" s="17" t="s">
        <v>166</v>
      </c>
      <c r="D19" s="79"/>
      <c r="E19" s="79"/>
      <c r="F19" s="79"/>
      <c r="G19" s="79"/>
    </row>
    <row r="20" spans="1:7" ht="16.5" thickBot="1" x14ac:dyDescent="0.3">
      <c r="A20" s="17" t="s">
        <v>15</v>
      </c>
      <c r="B20" s="14" t="s">
        <v>164</v>
      </c>
      <c r="C20" s="15" t="s">
        <v>16</v>
      </c>
      <c r="D20" s="90"/>
      <c r="E20" s="90"/>
      <c r="F20" s="90"/>
      <c r="G20" s="90"/>
    </row>
    <row r="21" spans="1:7" ht="21.75" thickBot="1" x14ac:dyDescent="0.4">
      <c r="A21" s="157" t="s">
        <v>17</v>
      </c>
      <c r="B21" s="158"/>
      <c r="C21" s="158"/>
      <c r="D21" s="91">
        <f>SUM(D9:D20)</f>
        <v>0</v>
      </c>
      <c r="E21" s="91">
        <f>SUM(E9:E20)</f>
        <v>0</v>
      </c>
      <c r="F21" s="91">
        <f>SUM(F9:F20)</f>
        <v>0</v>
      </c>
      <c r="G21" s="91">
        <f>SUM(G9:G20)</f>
        <v>0</v>
      </c>
    </row>
    <row r="22" spans="1:7" ht="24" customHeight="1" x14ac:dyDescent="0.25"/>
    <row r="23" spans="1:7" ht="44.25" customHeight="1" x14ac:dyDescent="0.25"/>
    <row r="31" spans="1:7" ht="53.25" customHeight="1" x14ac:dyDescent="0.25"/>
    <row r="32" spans="1:7" ht="258.75" customHeight="1" x14ac:dyDescent="0.25"/>
    <row r="39" ht="20.45" customHeight="1" x14ac:dyDescent="0.25"/>
    <row r="40" ht="14.45" customHeight="1" x14ac:dyDescent="0.25"/>
    <row r="41" ht="21" customHeight="1" x14ac:dyDescent="0.25"/>
    <row r="42" ht="38.25" customHeight="1" x14ac:dyDescent="0.25"/>
    <row r="43" ht="27" customHeight="1" x14ac:dyDescent="0.25"/>
    <row r="44" ht="14.45" customHeight="1" x14ac:dyDescent="0.25"/>
    <row r="45" ht="14.45" customHeight="1" x14ac:dyDescent="0.25"/>
    <row r="46" ht="14.45" customHeight="1" x14ac:dyDescent="0.25"/>
    <row r="47" ht="28.5" customHeight="1" x14ac:dyDescent="0.25"/>
    <row r="48" ht="14.45" customHeight="1" x14ac:dyDescent="0.25"/>
    <row r="49" ht="29.25" customHeight="1" x14ac:dyDescent="0.25"/>
    <row r="50" ht="73.5" customHeight="1" x14ac:dyDescent="0.25"/>
    <row r="51" ht="72.95" customHeight="1" x14ac:dyDescent="0.25"/>
    <row r="52" ht="27" customHeight="1" x14ac:dyDescent="0.25"/>
    <row r="53" ht="14.45" customHeight="1" x14ac:dyDescent="0.25"/>
    <row r="54" ht="44.45" customHeight="1" x14ac:dyDescent="0.25"/>
    <row r="55" ht="14.45" customHeight="1" x14ac:dyDescent="0.25"/>
    <row r="56" ht="14.45" customHeight="1" x14ac:dyDescent="0.25"/>
    <row r="57" ht="12.95" customHeight="1" x14ac:dyDescent="0.25"/>
    <row r="58" ht="18" customHeight="1" x14ac:dyDescent="0.25"/>
    <row r="59" ht="14.45" customHeight="1" x14ac:dyDescent="0.25"/>
    <row r="60" ht="14.45" customHeight="1" x14ac:dyDescent="0.25"/>
    <row r="61" ht="32.450000000000003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26.25" customHeight="1" x14ac:dyDescent="0.25"/>
    <row r="71" ht="14.45" customHeight="1" x14ac:dyDescent="0.25"/>
    <row r="72" ht="39.950000000000003" customHeight="1" x14ac:dyDescent="0.25"/>
    <row r="73" ht="14.45" customHeight="1" x14ac:dyDescent="0.25"/>
    <row r="74" ht="14.45" customHeight="1" x14ac:dyDescent="0.25"/>
    <row r="75" ht="30.75" customHeight="1" x14ac:dyDescent="0.25"/>
    <row r="76" ht="14.45" customHeight="1" x14ac:dyDescent="0.25"/>
    <row r="77" ht="14.45" customHeight="1" x14ac:dyDescent="0.25"/>
    <row r="78" ht="45.75" customHeight="1" x14ac:dyDescent="0.25"/>
    <row r="79" ht="45" customHeight="1" x14ac:dyDescent="0.25"/>
    <row r="80" ht="54" customHeight="1" x14ac:dyDescent="0.25"/>
    <row r="81" ht="14.45" customHeight="1" x14ac:dyDescent="0.25"/>
    <row r="82" ht="14.45" customHeight="1" x14ac:dyDescent="0.25"/>
    <row r="83" ht="42" customHeight="1" x14ac:dyDescent="0.25"/>
    <row r="84" ht="44.25" customHeight="1" x14ac:dyDescent="0.25"/>
    <row r="85" ht="29.45" customHeight="1" x14ac:dyDescent="0.25"/>
    <row r="86" ht="22.5" customHeight="1" x14ac:dyDescent="0.25"/>
    <row r="87" ht="14.45" customHeight="1" x14ac:dyDescent="0.25"/>
    <row r="88" ht="14.45" customHeight="1" x14ac:dyDescent="0.25"/>
    <row r="89" ht="85.5" customHeight="1" x14ac:dyDescent="0.25"/>
    <row r="90" ht="14.45" customHeight="1" x14ac:dyDescent="0.25"/>
    <row r="91" ht="25.5" customHeight="1" x14ac:dyDescent="0.25"/>
    <row r="92" ht="14.45" customHeight="1" x14ac:dyDescent="0.25"/>
    <row r="93" ht="14.45" customHeight="1" x14ac:dyDescent="0.25"/>
    <row r="94" ht="27.75" customHeight="1" x14ac:dyDescent="0.25"/>
    <row r="95" ht="24.75" customHeight="1" x14ac:dyDescent="0.25"/>
    <row r="96" ht="29.25" customHeight="1" x14ac:dyDescent="0.25"/>
    <row r="97" ht="14.45" customHeight="1" x14ac:dyDescent="0.25"/>
    <row r="98" ht="14.45" customHeight="1" x14ac:dyDescent="0.25"/>
    <row r="99" ht="41.2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8" customHeight="1" x14ac:dyDescent="0.25"/>
    <row r="123" spans="5:7" x14ac:dyDescent="0.25">
      <c r="E123" s="93"/>
      <c r="F123" s="94"/>
      <c r="G123" s="94"/>
    </row>
    <row r="124" spans="5:7" x14ac:dyDescent="0.25">
      <c r="E124" s="93"/>
      <c r="F124" s="94"/>
      <c r="G124" s="94"/>
    </row>
    <row r="125" spans="5:7" x14ac:dyDescent="0.25">
      <c r="E125" s="93"/>
      <c r="F125" s="94"/>
      <c r="G125" s="94"/>
    </row>
    <row r="126" spans="5:7" x14ac:dyDescent="0.25">
      <c r="E126" s="93"/>
      <c r="F126" s="94"/>
      <c r="G126" s="94"/>
    </row>
    <row r="127" spans="5:7" x14ac:dyDescent="0.25">
      <c r="E127" s="93"/>
      <c r="F127" s="94"/>
      <c r="G127" s="94"/>
    </row>
    <row r="128" spans="5:7" x14ac:dyDescent="0.25">
      <c r="E128" s="93"/>
      <c r="F128" s="94"/>
      <c r="G128" s="94"/>
    </row>
    <row r="129" spans="5:7" x14ac:dyDescent="0.25">
      <c r="E129" s="93"/>
      <c r="F129" s="94"/>
      <c r="G129" s="94"/>
    </row>
    <row r="130" spans="5:7" x14ac:dyDescent="0.25">
      <c r="E130" s="93"/>
      <c r="F130" s="94"/>
      <c r="G130" s="94"/>
    </row>
    <row r="131" spans="5:7" x14ac:dyDescent="0.25">
      <c r="E131" s="93"/>
      <c r="F131" s="94"/>
      <c r="G131" s="94"/>
    </row>
    <row r="132" spans="5:7" x14ac:dyDescent="0.25">
      <c r="E132" s="93"/>
      <c r="F132" s="94"/>
      <c r="G132" s="94"/>
    </row>
    <row r="133" spans="5:7" x14ac:dyDescent="0.25">
      <c r="E133" s="93"/>
      <c r="F133" s="94"/>
      <c r="G133" s="94"/>
    </row>
    <row r="134" spans="5:7" x14ac:dyDescent="0.25">
      <c r="E134" s="93"/>
      <c r="F134" s="94"/>
      <c r="G134" s="94"/>
    </row>
    <row r="135" spans="5:7" x14ac:dyDescent="0.25">
      <c r="E135" s="93"/>
      <c r="F135" s="94"/>
      <c r="G135" s="94"/>
    </row>
    <row r="136" spans="5:7" x14ac:dyDescent="0.25">
      <c r="E136" s="93"/>
      <c r="F136" s="94"/>
      <c r="G136" s="94"/>
    </row>
    <row r="137" spans="5:7" x14ac:dyDescent="0.25">
      <c r="E137" s="93"/>
      <c r="F137" s="94"/>
      <c r="G137" s="94"/>
    </row>
    <row r="138" spans="5:7" x14ac:dyDescent="0.25">
      <c r="E138" s="93"/>
      <c r="F138" s="94"/>
      <c r="G138" s="94"/>
    </row>
    <row r="139" spans="5:7" x14ac:dyDescent="0.25">
      <c r="E139" s="93"/>
      <c r="F139" s="94"/>
      <c r="G139" s="94"/>
    </row>
    <row r="140" spans="5:7" x14ac:dyDescent="0.25">
      <c r="E140" s="93"/>
      <c r="F140" s="94"/>
      <c r="G140" s="94"/>
    </row>
    <row r="141" spans="5:7" x14ac:dyDescent="0.25">
      <c r="E141" s="93"/>
      <c r="F141" s="94"/>
      <c r="G141" s="94"/>
    </row>
    <row r="142" spans="5:7" x14ac:dyDescent="0.25">
      <c r="E142" s="93"/>
      <c r="F142" s="94"/>
      <c r="G142" s="94"/>
    </row>
    <row r="143" spans="5:7" x14ac:dyDescent="0.25">
      <c r="E143" s="93"/>
      <c r="F143" s="94"/>
      <c r="G143" s="94"/>
    </row>
    <row r="144" spans="5:7" x14ac:dyDescent="0.25">
      <c r="E144" s="93"/>
      <c r="F144" s="94"/>
      <c r="G144" s="94"/>
    </row>
    <row r="145" spans="5:7" x14ac:dyDescent="0.25">
      <c r="E145" s="93"/>
      <c r="F145" s="94"/>
      <c r="G145" s="94"/>
    </row>
    <row r="146" spans="5:7" x14ac:dyDescent="0.25">
      <c r="E146" s="93"/>
      <c r="F146" s="94"/>
      <c r="G146" s="94"/>
    </row>
    <row r="147" spans="5:7" x14ac:dyDescent="0.25">
      <c r="E147" s="93"/>
      <c r="F147" s="94"/>
      <c r="G147" s="94"/>
    </row>
    <row r="148" spans="5:7" x14ac:dyDescent="0.25">
      <c r="E148" s="93"/>
      <c r="F148" s="94"/>
      <c r="G148" s="94"/>
    </row>
    <row r="149" spans="5:7" x14ac:dyDescent="0.25">
      <c r="E149" s="93"/>
      <c r="F149" s="94"/>
      <c r="G149" s="94"/>
    </row>
    <row r="150" spans="5:7" x14ac:dyDescent="0.25">
      <c r="E150" s="93"/>
      <c r="F150" s="94"/>
      <c r="G150" s="94"/>
    </row>
    <row r="151" spans="5:7" x14ac:dyDescent="0.25">
      <c r="E151" s="93"/>
      <c r="F151" s="94"/>
      <c r="G151" s="94"/>
    </row>
    <row r="152" spans="5:7" x14ac:dyDescent="0.25">
      <c r="E152" s="93"/>
      <c r="F152" s="94"/>
      <c r="G152" s="94"/>
    </row>
    <row r="153" spans="5:7" x14ac:dyDescent="0.25">
      <c r="E153" s="93"/>
      <c r="F153" s="94"/>
      <c r="G153" s="94"/>
    </row>
    <row r="154" spans="5:7" x14ac:dyDescent="0.25">
      <c r="E154" s="93"/>
      <c r="F154" s="94"/>
      <c r="G154" s="94"/>
    </row>
    <row r="155" spans="5:7" x14ac:dyDescent="0.25">
      <c r="E155" s="93"/>
      <c r="F155" s="94"/>
      <c r="G155" s="94"/>
    </row>
    <row r="163" spans="5:9" x14ac:dyDescent="0.25">
      <c r="E163" s="162"/>
      <c r="F163" s="162"/>
      <c r="G163" s="162"/>
      <c r="H163" s="162"/>
      <c r="I163" s="162"/>
    </row>
    <row r="164" spans="5:9" x14ac:dyDescent="0.25">
      <c r="E164" s="162"/>
      <c r="F164" s="162"/>
      <c r="G164" s="162"/>
      <c r="H164" s="162"/>
      <c r="I164" s="162"/>
    </row>
    <row r="165" spans="5:9" x14ac:dyDescent="0.25">
      <c r="E165" s="162"/>
      <c r="F165" s="162"/>
      <c r="G165" s="162"/>
      <c r="H165" s="162"/>
      <c r="I165" s="162"/>
    </row>
    <row r="166" spans="5:9" x14ac:dyDescent="0.25">
      <c r="E166" s="162"/>
      <c r="F166" s="162"/>
      <c r="G166" s="162"/>
      <c r="H166" s="162"/>
      <c r="I166" s="162"/>
    </row>
    <row r="171" spans="5:9" x14ac:dyDescent="0.25">
      <c r="E171" s="95"/>
      <c r="F171" s="95"/>
    </row>
    <row r="172" spans="5:9" x14ac:dyDescent="0.25">
      <c r="E172" s="95"/>
      <c r="F172" s="95"/>
    </row>
    <row r="173" spans="5:9" x14ac:dyDescent="0.25">
      <c r="E173" s="95"/>
      <c r="F173" s="95"/>
    </row>
    <row r="174" spans="5:9" x14ac:dyDescent="0.25">
      <c r="E174" s="95"/>
      <c r="F174" s="95"/>
    </row>
    <row r="175" spans="5:9" x14ac:dyDescent="0.25">
      <c r="E175" s="95"/>
      <c r="F175" s="95"/>
    </row>
    <row r="176" spans="5:9" x14ac:dyDescent="0.25">
      <c r="E176" s="95"/>
      <c r="F176" s="95"/>
    </row>
    <row r="177" spans="5:6" x14ac:dyDescent="0.25">
      <c r="E177" s="95"/>
      <c r="F177" s="95"/>
    </row>
    <row r="178" spans="5:6" x14ac:dyDescent="0.25">
      <c r="E178" s="95"/>
      <c r="F178" s="95"/>
    </row>
  </sheetData>
  <mergeCells count="8">
    <mergeCell ref="A7:G7"/>
    <mergeCell ref="A21:C21"/>
    <mergeCell ref="D16:G16"/>
    <mergeCell ref="E166:I166"/>
    <mergeCell ref="E163:I163"/>
    <mergeCell ref="E164:I164"/>
    <mergeCell ref="E165:I165"/>
    <mergeCell ref="B16:C16"/>
  </mergeCells>
  <pageMargins left="0.7" right="0.7" top="0.75" bottom="0.75" header="0.3" footer="0.3"/>
  <pageSetup paperSize="9" scale="69" orientation="landscape" r:id="rId1"/>
  <rowBreaks count="2" manualBreakCount="2">
    <brk id="25" max="6" man="1"/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view="pageBreakPreview" zoomScaleNormal="100" zoomScaleSheetLayoutView="100" workbookViewId="0">
      <selection activeCell="B95" sqref="B95"/>
    </sheetView>
  </sheetViews>
  <sheetFormatPr defaultColWidth="11.42578125" defaultRowHeight="15" x14ac:dyDescent="0.25"/>
  <cols>
    <col min="1" max="1" width="68.42578125" bestFit="1" customWidth="1"/>
    <col min="2" max="2" width="44.140625" customWidth="1"/>
    <col min="4" max="4" width="13.7109375" customWidth="1"/>
    <col min="5" max="5" width="12.85546875" customWidth="1"/>
  </cols>
  <sheetData>
    <row r="1" spans="1:7" ht="15.75" x14ac:dyDescent="0.25">
      <c r="A1" s="26" t="s">
        <v>0</v>
      </c>
      <c r="B1" s="27"/>
      <c r="C1" s="37"/>
      <c r="D1" s="28"/>
      <c r="E1" s="28"/>
      <c r="F1" s="28"/>
      <c r="G1" s="29"/>
    </row>
    <row r="2" spans="1:7" ht="15.75" x14ac:dyDescent="0.25">
      <c r="A2" s="30" t="s">
        <v>1</v>
      </c>
      <c r="B2" s="41" t="s">
        <v>2</v>
      </c>
      <c r="C2" s="66"/>
      <c r="D2" s="47"/>
      <c r="E2" s="47"/>
      <c r="F2" s="47"/>
      <c r="G2" s="31"/>
    </row>
    <row r="3" spans="1:7" ht="15.75" x14ac:dyDescent="0.25">
      <c r="A3" s="30" t="s">
        <v>3</v>
      </c>
      <c r="B3" s="48" t="s">
        <v>165</v>
      </c>
      <c r="C3" s="66"/>
      <c r="D3" s="47"/>
      <c r="E3" s="47"/>
      <c r="F3" s="47"/>
      <c r="G3" s="31"/>
    </row>
    <row r="4" spans="1:7" ht="15.75" x14ac:dyDescent="0.25">
      <c r="A4" s="30" t="s">
        <v>4</v>
      </c>
      <c r="B4" s="41">
        <v>200</v>
      </c>
      <c r="C4" s="66"/>
      <c r="D4" s="47"/>
      <c r="E4" s="47"/>
      <c r="F4" s="47"/>
      <c r="G4" s="31"/>
    </row>
    <row r="5" spans="1:7" ht="15.75" x14ac:dyDescent="0.25">
      <c r="A5" s="30" t="s">
        <v>5</v>
      </c>
      <c r="B5" s="41" t="s">
        <v>6</v>
      </c>
      <c r="C5" s="66"/>
      <c r="D5" s="47"/>
      <c r="E5" s="47"/>
      <c r="F5" s="47"/>
      <c r="G5" s="31"/>
    </row>
    <row r="6" spans="1:7" ht="16.5" thickBot="1" x14ac:dyDescent="0.3">
      <c r="A6" s="32"/>
      <c r="B6" s="33"/>
      <c r="C6" s="38"/>
      <c r="D6" s="34"/>
      <c r="E6" s="34"/>
      <c r="F6" s="34"/>
      <c r="G6" s="35"/>
    </row>
    <row r="7" spans="1:7" ht="19.5" x14ac:dyDescent="0.25">
      <c r="A7" s="165" t="s">
        <v>18</v>
      </c>
      <c r="B7" s="166"/>
      <c r="C7" s="166"/>
      <c r="D7" s="166"/>
      <c r="E7" s="166"/>
      <c r="F7" s="166"/>
      <c r="G7" s="166"/>
    </row>
    <row r="8" spans="1:7" ht="47.25" x14ac:dyDescent="0.25">
      <c r="A8" s="22"/>
      <c r="B8" s="23" t="s">
        <v>19</v>
      </c>
      <c r="C8" s="23" t="s">
        <v>20</v>
      </c>
      <c r="D8" s="45" t="s">
        <v>147</v>
      </c>
      <c r="E8" s="45" t="s">
        <v>148</v>
      </c>
      <c r="F8" s="43" t="s">
        <v>149</v>
      </c>
      <c r="G8" s="44" t="s">
        <v>150</v>
      </c>
    </row>
    <row r="9" spans="1:7" ht="15.75" x14ac:dyDescent="0.25">
      <c r="A9" s="54">
        <v>44853</v>
      </c>
      <c r="B9" s="169"/>
      <c r="C9" s="169"/>
      <c r="D9" s="169"/>
      <c r="E9" s="169"/>
      <c r="F9" s="169"/>
      <c r="G9" s="169"/>
    </row>
    <row r="10" spans="1:7" ht="15.75" x14ac:dyDescent="0.25">
      <c r="A10" s="50" t="s">
        <v>167</v>
      </c>
      <c r="B10" s="59" t="s">
        <v>21</v>
      </c>
      <c r="C10" s="39">
        <v>200</v>
      </c>
      <c r="D10" s="25"/>
      <c r="E10" s="25">
        <f t="shared" ref="E10:F62" si="0">SUM(D10*1.2)</f>
        <v>0</v>
      </c>
      <c r="F10" s="25">
        <f t="shared" si="0"/>
        <v>0</v>
      </c>
      <c r="G10" s="25">
        <f t="shared" ref="G10" si="1">SUM(F10*1.2)</f>
        <v>0</v>
      </c>
    </row>
    <row r="11" spans="1:7" ht="15.75" x14ac:dyDescent="0.25">
      <c r="A11" s="51" t="s">
        <v>22</v>
      </c>
      <c r="B11" s="59" t="s">
        <v>23</v>
      </c>
      <c r="C11" s="39">
        <v>150</v>
      </c>
      <c r="D11" s="25"/>
      <c r="E11" s="25">
        <f t="shared" si="0"/>
        <v>0</v>
      </c>
      <c r="F11" s="25">
        <f t="shared" si="0"/>
        <v>0</v>
      </c>
      <c r="G11" s="25">
        <f t="shared" ref="G11" si="2">SUM(F11*1.2)</f>
        <v>0</v>
      </c>
    </row>
    <row r="12" spans="1:7" ht="15.75" x14ac:dyDescent="0.25">
      <c r="A12" s="51"/>
      <c r="B12" s="59" t="s">
        <v>24</v>
      </c>
      <c r="C12" s="39">
        <v>200</v>
      </c>
      <c r="D12" s="25"/>
      <c r="E12" s="25">
        <f t="shared" si="0"/>
        <v>0</v>
      </c>
      <c r="F12" s="25">
        <f t="shared" si="0"/>
        <v>0</v>
      </c>
      <c r="G12" s="25">
        <f t="shared" ref="G12" si="3">SUM(F12*1.2)</f>
        <v>0</v>
      </c>
    </row>
    <row r="13" spans="1:7" ht="15.75" x14ac:dyDescent="0.25">
      <c r="A13" s="51"/>
      <c r="B13" s="59" t="s">
        <v>25</v>
      </c>
      <c r="C13" s="39">
        <v>100</v>
      </c>
      <c r="D13" s="25"/>
      <c r="E13" s="25">
        <f t="shared" si="0"/>
        <v>0</v>
      </c>
      <c r="F13" s="25">
        <f t="shared" si="0"/>
        <v>0</v>
      </c>
      <c r="G13" s="25">
        <f t="shared" ref="G13" si="4">SUM(F13*1.2)</f>
        <v>0</v>
      </c>
    </row>
    <row r="14" spans="1:7" ht="15.75" x14ac:dyDescent="0.25">
      <c r="A14" s="51"/>
      <c r="B14" s="59" t="s">
        <v>26</v>
      </c>
      <c r="C14" s="39">
        <v>100</v>
      </c>
      <c r="D14" s="25"/>
      <c r="E14" s="25">
        <f t="shared" si="0"/>
        <v>0</v>
      </c>
      <c r="F14" s="25">
        <f t="shared" si="0"/>
        <v>0</v>
      </c>
      <c r="G14" s="25">
        <f t="shared" ref="G14" si="5">SUM(F14*1.2)</f>
        <v>0</v>
      </c>
    </row>
    <row r="15" spans="1:7" ht="15.75" x14ac:dyDescent="0.25">
      <c r="A15" s="51"/>
      <c r="B15" s="59" t="s">
        <v>27</v>
      </c>
      <c r="C15" s="39">
        <v>90</v>
      </c>
      <c r="D15" s="25"/>
      <c r="E15" s="25">
        <f t="shared" si="0"/>
        <v>0</v>
      </c>
      <c r="F15" s="25">
        <f t="shared" si="0"/>
        <v>0</v>
      </c>
      <c r="G15" s="25">
        <f t="shared" ref="G15" si="6">SUM(F15*1.2)</f>
        <v>0</v>
      </c>
    </row>
    <row r="16" spans="1:7" ht="15.75" x14ac:dyDescent="0.25">
      <c r="A16" s="51"/>
      <c r="B16" s="59" t="s">
        <v>28</v>
      </c>
      <c r="C16" s="39">
        <v>70</v>
      </c>
      <c r="D16" s="25"/>
      <c r="E16" s="25">
        <f t="shared" si="0"/>
        <v>0</v>
      </c>
      <c r="F16" s="25">
        <f t="shared" si="0"/>
        <v>0</v>
      </c>
      <c r="G16" s="25">
        <f t="shared" ref="G16" si="7">SUM(F16*1.2)</f>
        <v>0</v>
      </c>
    </row>
    <row r="17" spans="1:7" ht="15.75" x14ac:dyDescent="0.25">
      <c r="A17" s="51" t="s">
        <v>29</v>
      </c>
      <c r="B17" s="59" t="s">
        <v>21</v>
      </c>
      <c r="C17" s="39">
        <v>200</v>
      </c>
      <c r="D17" s="25"/>
      <c r="E17" s="25">
        <f t="shared" si="0"/>
        <v>0</v>
      </c>
      <c r="F17" s="25">
        <f t="shared" si="0"/>
        <v>0</v>
      </c>
      <c r="G17" s="25">
        <f t="shared" ref="G17" si="8">SUM(F17*1.2)</f>
        <v>0</v>
      </c>
    </row>
    <row r="18" spans="1:7" ht="15.75" x14ac:dyDescent="0.25">
      <c r="A18" s="51" t="s">
        <v>168</v>
      </c>
      <c r="B18" s="59" t="s">
        <v>23</v>
      </c>
      <c r="C18" s="39">
        <v>150</v>
      </c>
      <c r="D18" s="25"/>
      <c r="E18" s="25">
        <f t="shared" si="0"/>
        <v>0</v>
      </c>
      <c r="F18" s="25">
        <f t="shared" si="0"/>
        <v>0</v>
      </c>
      <c r="G18" s="25">
        <f t="shared" ref="G18" si="9">SUM(F18*1.2)</f>
        <v>0</v>
      </c>
    </row>
    <row r="19" spans="1:7" ht="15.75" x14ac:dyDescent="0.25">
      <c r="A19" s="51"/>
      <c r="B19" s="59" t="s">
        <v>24</v>
      </c>
      <c r="C19" s="39">
        <v>130</v>
      </c>
      <c r="D19" s="25"/>
      <c r="E19" s="25">
        <f t="shared" si="0"/>
        <v>0</v>
      </c>
      <c r="F19" s="25">
        <f t="shared" si="0"/>
        <v>0</v>
      </c>
      <c r="G19" s="25">
        <f t="shared" ref="G19" si="10">SUM(F19*1.2)</f>
        <v>0</v>
      </c>
    </row>
    <row r="20" spans="1:7" ht="15.75" x14ac:dyDescent="0.25">
      <c r="A20" s="53"/>
      <c r="B20" s="59" t="s">
        <v>30</v>
      </c>
      <c r="C20" s="39">
        <v>70</v>
      </c>
      <c r="D20" s="25"/>
      <c r="E20" s="25">
        <f t="shared" si="0"/>
        <v>0</v>
      </c>
      <c r="F20" s="25">
        <f t="shared" si="0"/>
        <v>0</v>
      </c>
      <c r="G20" s="25">
        <f t="shared" ref="G20" si="11">SUM(F20*1.2)</f>
        <v>0</v>
      </c>
    </row>
    <row r="21" spans="1:7" ht="15.75" x14ac:dyDescent="0.25">
      <c r="A21" s="53"/>
      <c r="B21" s="59" t="s">
        <v>31</v>
      </c>
      <c r="C21" s="39">
        <v>200</v>
      </c>
      <c r="D21" s="25"/>
      <c r="E21" s="25">
        <f t="shared" si="0"/>
        <v>0</v>
      </c>
      <c r="F21" s="25">
        <f t="shared" si="0"/>
        <v>0</v>
      </c>
      <c r="G21" s="25">
        <f t="shared" ref="G21" si="12">SUM(F21*1.2)</f>
        <v>0</v>
      </c>
    </row>
    <row r="22" spans="1:7" ht="15.75" x14ac:dyDescent="0.25">
      <c r="A22" s="51" t="s">
        <v>32</v>
      </c>
      <c r="B22" s="62" t="s">
        <v>33</v>
      </c>
      <c r="C22" s="39"/>
      <c r="D22" s="25"/>
      <c r="E22" s="25"/>
      <c r="F22" s="25"/>
      <c r="G22" s="25"/>
    </row>
    <row r="23" spans="1:7" ht="15.75" x14ac:dyDescent="0.25">
      <c r="A23" s="55">
        <v>0.75</v>
      </c>
      <c r="B23" s="59" t="s">
        <v>34</v>
      </c>
      <c r="C23" s="39">
        <v>100</v>
      </c>
      <c r="D23" s="25"/>
      <c r="E23" s="25">
        <f t="shared" si="0"/>
        <v>0</v>
      </c>
      <c r="F23" s="25">
        <f t="shared" si="0"/>
        <v>0</v>
      </c>
      <c r="G23" s="25">
        <f t="shared" ref="G23" si="13">SUM(F23*1.2)</f>
        <v>0</v>
      </c>
    </row>
    <row r="24" spans="1:7" ht="15.75" x14ac:dyDescent="0.25">
      <c r="A24" s="51"/>
      <c r="B24" s="59" t="s">
        <v>35</v>
      </c>
      <c r="C24" s="39">
        <v>100</v>
      </c>
      <c r="D24" s="25"/>
      <c r="E24" s="25">
        <f t="shared" si="0"/>
        <v>0</v>
      </c>
      <c r="F24" s="25">
        <f t="shared" si="0"/>
        <v>0</v>
      </c>
      <c r="G24" s="25">
        <f t="shared" ref="G24" si="14">SUM(F24*1.2)</f>
        <v>0</v>
      </c>
    </row>
    <row r="25" spans="1:7" ht="15.75" x14ac:dyDescent="0.25">
      <c r="A25" s="51"/>
      <c r="B25" s="62" t="s">
        <v>36</v>
      </c>
      <c r="C25" s="39"/>
      <c r="D25" s="25"/>
      <c r="E25" s="25"/>
      <c r="F25" s="25"/>
      <c r="G25" s="25"/>
    </row>
    <row r="26" spans="1:7" ht="15.75" x14ac:dyDescent="0.25">
      <c r="A26" s="51"/>
      <c r="B26" s="59" t="s">
        <v>37</v>
      </c>
      <c r="C26" s="39">
        <v>120</v>
      </c>
      <c r="D26" s="25"/>
      <c r="E26" s="25">
        <f t="shared" si="0"/>
        <v>0</v>
      </c>
      <c r="F26" s="25">
        <f t="shared" si="0"/>
        <v>0</v>
      </c>
      <c r="G26" s="25">
        <f t="shared" ref="G26" si="15">SUM(F26*1.2)</f>
        <v>0</v>
      </c>
    </row>
    <row r="27" spans="1:7" ht="15.75" x14ac:dyDescent="0.25">
      <c r="A27" s="51"/>
      <c r="B27" s="59" t="s">
        <v>38</v>
      </c>
      <c r="C27" s="39">
        <v>80</v>
      </c>
      <c r="D27" s="25"/>
      <c r="E27" s="25">
        <f t="shared" si="0"/>
        <v>0</v>
      </c>
      <c r="F27" s="25">
        <f t="shared" si="0"/>
        <v>0</v>
      </c>
      <c r="G27" s="25">
        <f t="shared" ref="G27" si="16">SUM(F27*1.2)</f>
        <v>0</v>
      </c>
    </row>
    <row r="28" spans="1:7" ht="15.75" x14ac:dyDescent="0.25">
      <c r="A28" s="51"/>
      <c r="B28" s="62" t="s">
        <v>39</v>
      </c>
      <c r="C28" s="39"/>
      <c r="D28" s="25"/>
      <c r="E28" s="25"/>
      <c r="F28" s="25"/>
      <c r="G28" s="25"/>
    </row>
    <row r="29" spans="1:7" ht="15.75" x14ac:dyDescent="0.25">
      <c r="A29" s="51"/>
      <c r="B29" s="59" t="s">
        <v>137</v>
      </c>
      <c r="C29" s="39">
        <v>50</v>
      </c>
      <c r="D29" s="25"/>
      <c r="E29" s="25">
        <f t="shared" si="0"/>
        <v>0</v>
      </c>
      <c r="F29" s="25">
        <f t="shared" si="0"/>
        <v>0</v>
      </c>
      <c r="G29" s="25">
        <f t="shared" ref="G29" si="17">SUM(F29*1.2)</f>
        <v>0</v>
      </c>
    </row>
    <row r="30" spans="1:7" ht="15.75" x14ac:dyDescent="0.25">
      <c r="A30" s="51"/>
      <c r="B30" s="59" t="s">
        <v>40</v>
      </c>
      <c r="C30" s="39">
        <v>60</v>
      </c>
      <c r="D30" s="25"/>
      <c r="E30" s="25">
        <f t="shared" si="0"/>
        <v>0</v>
      </c>
      <c r="F30" s="25">
        <f t="shared" si="0"/>
        <v>0</v>
      </c>
      <c r="G30" s="25">
        <f t="shared" ref="G30" si="18">SUM(F30*1.2)</f>
        <v>0</v>
      </c>
    </row>
    <row r="31" spans="1:7" ht="15.75" x14ac:dyDescent="0.25">
      <c r="A31" s="51"/>
      <c r="B31" s="59" t="s">
        <v>41</v>
      </c>
      <c r="C31" s="39">
        <v>50</v>
      </c>
      <c r="D31" s="25"/>
      <c r="E31" s="25">
        <f t="shared" si="0"/>
        <v>0</v>
      </c>
      <c r="F31" s="25">
        <f t="shared" si="0"/>
        <v>0</v>
      </c>
      <c r="G31" s="25">
        <f t="shared" ref="G31" si="19">SUM(F31*1.2)</f>
        <v>0</v>
      </c>
    </row>
    <row r="32" spans="1:7" ht="15.75" x14ac:dyDescent="0.25">
      <c r="A32" s="51"/>
      <c r="B32" s="59" t="s">
        <v>42</v>
      </c>
      <c r="C32" s="39">
        <v>40</v>
      </c>
      <c r="D32" s="25"/>
      <c r="E32" s="25">
        <f t="shared" si="0"/>
        <v>0</v>
      </c>
      <c r="F32" s="25">
        <f t="shared" si="0"/>
        <v>0</v>
      </c>
      <c r="G32" s="25">
        <f t="shared" ref="G32" si="20">SUM(F32*1.2)</f>
        <v>0</v>
      </c>
    </row>
    <row r="33" spans="1:7" ht="15.75" x14ac:dyDescent="0.25">
      <c r="A33" s="51"/>
      <c r="B33" s="62" t="s">
        <v>43</v>
      </c>
      <c r="C33" s="39"/>
      <c r="D33" s="25"/>
      <c r="E33" s="25"/>
      <c r="F33" s="25"/>
      <c r="G33" s="25"/>
    </row>
    <row r="34" spans="1:7" ht="15.75" x14ac:dyDescent="0.25">
      <c r="A34" s="51"/>
      <c r="B34" s="59" t="s">
        <v>44</v>
      </c>
      <c r="C34" s="39">
        <v>100</v>
      </c>
      <c r="D34" s="25"/>
      <c r="E34" s="25">
        <f t="shared" si="0"/>
        <v>0</v>
      </c>
      <c r="F34" s="25">
        <f t="shared" si="0"/>
        <v>0</v>
      </c>
      <c r="G34" s="25">
        <f t="shared" ref="G34" si="21">SUM(F34*1.2)</f>
        <v>0</v>
      </c>
    </row>
    <row r="35" spans="1:7" ht="15.75" x14ac:dyDescent="0.25">
      <c r="A35" s="51"/>
      <c r="B35" s="59" t="s">
        <v>45</v>
      </c>
      <c r="C35" s="39">
        <v>100</v>
      </c>
      <c r="D35" s="25"/>
      <c r="E35" s="25">
        <f t="shared" si="0"/>
        <v>0</v>
      </c>
      <c r="F35" s="25">
        <f t="shared" si="0"/>
        <v>0</v>
      </c>
      <c r="G35" s="25">
        <f t="shared" ref="G35" si="22">SUM(F35*1.2)</f>
        <v>0</v>
      </c>
    </row>
    <row r="36" spans="1:7" ht="15.75" x14ac:dyDescent="0.25">
      <c r="A36" s="51"/>
      <c r="B36" s="62" t="s">
        <v>46</v>
      </c>
      <c r="C36" s="39"/>
      <c r="D36" s="25"/>
      <c r="E36" s="25"/>
      <c r="F36" s="25"/>
      <c r="G36" s="25"/>
    </row>
    <row r="37" spans="1:7" ht="15.75" x14ac:dyDescent="0.25">
      <c r="A37" s="51"/>
      <c r="B37" s="59" t="s">
        <v>47</v>
      </c>
      <c r="C37" s="39">
        <v>100</v>
      </c>
      <c r="D37" s="25"/>
      <c r="E37" s="25">
        <f t="shared" si="0"/>
        <v>0</v>
      </c>
      <c r="F37" s="25">
        <f t="shared" si="0"/>
        <v>0</v>
      </c>
      <c r="G37" s="25">
        <f t="shared" ref="G37" si="23">SUM(F37*1.2)</f>
        <v>0</v>
      </c>
    </row>
    <row r="38" spans="1:7" ht="15.75" x14ac:dyDescent="0.25">
      <c r="A38" s="51"/>
      <c r="B38" s="59" t="s">
        <v>48</v>
      </c>
      <c r="C38" s="39">
        <v>100</v>
      </c>
      <c r="D38" s="25"/>
      <c r="E38" s="25">
        <f t="shared" si="0"/>
        <v>0</v>
      </c>
      <c r="F38" s="25">
        <f t="shared" si="0"/>
        <v>0</v>
      </c>
      <c r="G38" s="25">
        <f t="shared" ref="G38" si="24">SUM(F38*1.2)</f>
        <v>0</v>
      </c>
    </row>
    <row r="39" spans="1:7" ht="15.75" x14ac:dyDescent="0.25">
      <c r="A39" s="51"/>
      <c r="B39" s="62" t="s">
        <v>49</v>
      </c>
      <c r="C39" s="39"/>
      <c r="D39" s="25"/>
      <c r="E39" s="25"/>
      <c r="F39" s="25"/>
      <c r="G39" s="25"/>
    </row>
    <row r="40" spans="1:7" ht="15.75" x14ac:dyDescent="0.25">
      <c r="A40" s="51"/>
      <c r="B40" s="59" t="s">
        <v>138</v>
      </c>
      <c r="C40" s="39">
        <v>50</v>
      </c>
      <c r="D40" s="25"/>
      <c r="E40" s="25">
        <f t="shared" si="0"/>
        <v>0</v>
      </c>
      <c r="F40" s="25">
        <f t="shared" si="0"/>
        <v>0</v>
      </c>
      <c r="G40" s="25">
        <f t="shared" ref="G40" si="25">SUM(F40*1.2)</f>
        <v>0</v>
      </c>
    </row>
    <row r="41" spans="1:7" ht="15.75" x14ac:dyDescent="0.25">
      <c r="A41" s="51"/>
      <c r="B41" s="59" t="s">
        <v>50</v>
      </c>
      <c r="C41" s="39">
        <v>60</v>
      </c>
      <c r="D41" s="25"/>
      <c r="E41" s="25">
        <f t="shared" si="0"/>
        <v>0</v>
      </c>
      <c r="F41" s="25">
        <f t="shared" si="0"/>
        <v>0</v>
      </c>
      <c r="G41" s="25">
        <f t="shared" ref="G41" si="26">SUM(F41*1.2)</f>
        <v>0</v>
      </c>
    </row>
    <row r="42" spans="1:7" ht="15.75" x14ac:dyDescent="0.25">
      <c r="A42" s="51"/>
      <c r="B42" s="59" t="s">
        <v>51</v>
      </c>
      <c r="C42" s="39">
        <v>60</v>
      </c>
      <c r="D42" s="25"/>
      <c r="E42" s="25">
        <f t="shared" si="0"/>
        <v>0</v>
      </c>
      <c r="F42" s="25">
        <f t="shared" si="0"/>
        <v>0</v>
      </c>
      <c r="G42" s="25">
        <f t="shared" ref="G42" si="27">SUM(F42*1.2)</f>
        <v>0</v>
      </c>
    </row>
    <row r="43" spans="1:7" ht="15.75" x14ac:dyDescent="0.25">
      <c r="A43" s="51"/>
      <c r="B43" s="59" t="s">
        <v>52</v>
      </c>
      <c r="C43" s="39">
        <v>30</v>
      </c>
      <c r="D43" s="25"/>
      <c r="E43" s="25">
        <f t="shared" si="0"/>
        <v>0</v>
      </c>
      <c r="F43" s="25">
        <f t="shared" si="0"/>
        <v>0</v>
      </c>
      <c r="G43" s="25">
        <f t="shared" ref="G43" si="28">SUM(F43*1.2)</f>
        <v>0</v>
      </c>
    </row>
    <row r="44" spans="1:7" ht="15.75" x14ac:dyDescent="0.25">
      <c r="A44" s="51"/>
      <c r="B44" s="62" t="s">
        <v>135</v>
      </c>
      <c r="C44" s="39"/>
      <c r="D44" s="25"/>
      <c r="E44" s="25"/>
      <c r="F44" s="25"/>
      <c r="G44" s="25"/>
    </row>
    <row r="45" spans="1:7" ht="15.75" x14ac:dyDescent="0.25">
      <c r="A45" s="51"/>
      <c r="B45" s="63" t="s">
        <v>53</v>
      </c>
      <c r="C45" s="39">
        <v>150</v>
      </c>
      <c r="D45" s="25"/>
      <c r="E45" s="25">
        <f t="shared" si="0"/>
        <v>0</v>
      </c>
      <c r="F45" s="25">
        <f t="shared" si="0"/>
        <v>0</v>
      </c>
      <c r="G45" s="25">
        <f t="shared" ref="G45" si="29">SUM(F45*1.2)</f>
        <v>0</v>
      </c>
    </row>
    <row r="46" spans="1:7" ht="15.75" x14ac:dyDescent="0.25">
      <c r="A46" s="53"/>
      <c r="B46" s="59" t="s">
        <v>24</v>
      </c>
      <c r="C46" s="39">
        <v>150</v>
      </c>
      <c r="D46" s="25"/>
      <c r="E46" s="25">
        <f t="shared" si="0"/>
        <v>0</v>
      </c>
      <c r="F46" s="25">
        <f t="shared" si="0"/>
        <v>0</v>
      </c>
      <c r="G46" s="25">
        <f t="shared" ref="G46" si="30">SUM(F46*1.2)</f>
        <v>0</v>
      </c>
    </row>
    <row r="47" spans="1:7" ht="15.75" x14ac:dyDescent="0.25">
      <c r="A47" s="52" t="s">
        <v>54</v>
      </c>
      <c r="B47" s="64"/>
      <c r="C47" s="65"/>
      <c r="D47" s="65"/>
      <c r="E47" s="65"/>
      <c r="F47" s="65"/>
      <c r="G47" s="65"/>
    </row>
    <row r="48" spans="1:7" ht="15.75" x14ac:dyDescent="0.25">
      <c r="A48" s="53"/>
      <c r="B48" s="60" t="s">
        <v>171</v>
      </c>
      <c r="C48" s="39">
        <v>1</v>
      </c>
      <c r="D48" s="25"/>
      <c r="E48" s="25">
        <f t="shared" si="0"/>
        <v>0</v>
      </c>
      <c r="F48" s="25">
        <f t="shared" si="0"/>
        <v>0</v>
      </c>
      <c r="G48" s="25">
        <f t="shared" ref="G48" si="31">SUM(F48*1.2)</f>
        <v>0</v>
      </c>
    </row>
    <row r="49" spans="1:7" ht="30" x14ac:dyDescent="0.25">
      <c r="A49" s="53"/>
      <c r="B49" s="121" t="s">
        <v>169</v>
      </c>
      <c r="C49" s="39">
        <v>1</v>
      </c>
      <c r="D49" s="25"/>
      <c r="E49" s="25">
        <f t="shared" si="0"/>
        <v>0</v>
      </c>
      <c r="F49" s="25">
        <f t="shared" si="0"/>
        <v>0</v>
      </c>
      <c r="G49" s="25">
        <f t="shared" ref="G49" si="32">SUM(F49*1.2)</f>
        <v>0</v>
      </c>
    </row>
    <row r="50" spans="1:7" ht="63" x14ac:dyDescent="0.25">
      <c r="A50" s="53"/>
      <c r="B50" s="61" t="s">
        <v>170</v>
      </c>
      <c r="C50" s="39">
        <v>1</v>
      </c>
      <c r="D50" s="25"/>
      <c r="E50" s="25">
        <f t="shared" si="0"/>
        <v>0</v>
      </c>
      <c r="F50" s="25">
        <f t="shared" si="0"/>
        <v>0</v>
      </c>
      <c r="G50" s="25">
        <f t="shared" ref="G50" si="33">SUM(F50*1.2)</f>
        <v>0</v>
      </c>
    </row>
    <row r="51" spans="1:7" ht="15.75" x14ac:dyDescent="0.25">
      <c r="A51" s="53"/>
      <c r="B51" s="60" t="s">
        <v>139</v>
      </c>
      <c r="C51" s="39">
        <v>1</v>
      </c>
      <c r="D51" s="25"/>
      <c r="E51" s="25">
        <f t="shared" si="0"/>
        <v>0</v>
      </c>
      <c r="F51" s="25">
        <f t="shared" si="0"/>
        <v>0</v>
      </c>
      <c r="G51" s="25">
        <f t="shared" ref="G51" si="34">SUM(F51*1.2)</f>
        <v>0</v>
      </c>
    </row>
    <row r="52" spans="1:7" x14ac:dyDescent="0.25">
      <c r="A52" s="40">
        <v>44854</v>
      </c>
      <c r="B52" s="170"/>
      <c r="C52" s="170"/>
      <c r="D52" s="170"/>
      <c r="E52" s="170"/>
      <c r="F52" s="170"/>
      <c r="G52" s="170"/>
    </row>
    <row r="53" spans="1:7" ht="15.75" x14ac:dyDescent="0.25">
      <c r="A53" s="51" t="s">
        <v>55</v>
      </c>
      <c r="B53" s="59" t="s">
        <v>21</v>
      </c>
      <c r="C53" s="39">
        <v>200</v>
      </c>
      <c r="D53" s="25"/>
      <c r="E53" s="25">
        <f t="shared" si="0"/>
        <v>0</v>
      </c>
      <c r="F53" s="25">
        <f t="shared" ref="F53:G53" si="35">SUM(E53*1.2)</f>
        <v>0</v>
      </c>
      <c r="G53" s="25">
        <f t="shared" si="35"/>
        <v>0</v>
      </c>
    </row>
    <row r="54" spans="1:7" ht="15.75" x14ac:dyDescent="0.25">
      <c r="A54" s="51" t="s">
        <v>56</v>
      </c>
      <c r="B54" s="59" t="s">
        <v>23</v>
      </c>
      <c r="C54" s="39">
        <v>150</v>
      </c>
      <c r="D54" s="25"/>
      <c r="E54" s="25">
        <f t="shared" si="0"/>
        <v>0</v>
      </c>
      <c r="F54" s="25">
        <f t="shared" ref="F54:G54" si="36">SUM(E54*1.2)</f>
        <v>0</v>
      </c>
      <c r="G54" s="25">
        <f t="shared" si="36"/>
        <v>0</v>
      </c>
    </row>
    <row r="55" spans="1:7" ht="15.75" x14ac:dyDescent="0.25">
      <c r="A55" s="51"/>
      <c r="B55" s="59" t="s">
        <v>24</v>
      </c>
      <c r="C55" s="39">
        <v>200</v>
      </c>
      <c r="D55" s="25"/>
      <c r="E55" s="25">
        <f t="shared" si="0"/>
        <v>0</v>
      </c>
      <c r="F55" s="25">
        <f t="shared" ref="F55:G55" si="37">SUM(E55*1.2)</f>
        <v>0</v>
      </c>
      <c r="G55" s="25">
        <f t="shared" si="37"/>
        <v>0</v>
      </c>
    </row>
    <row r="56" spans="1:7" ht="15.75" x14ac:dyDescent="0.25">
      <c r="A56" s="51" t="s">
        <v>57</v>
      </c>
      <c r="B56" s="59" t="s">
        <v>21</v>
      </c>
      <c r="C56" s="39">
        <v>200</v>
      </c>
      <c r="D56" s="25"/>
      <c r="E56" s="25">
        <f t="shared" si="0"/>
        <v>0</v>
      </c>
      <c r="F56" s="25">
        <f t="shared" ref="F56:G56" si="38">SUM(E56*1.2)</f>
        <v>0</v>
      </c>
      <c r="G56" s="25">
        <f t="shared" si="38"/>
        <v>0</v>
      </c>
    </row>
    <row r="57" spans="1:7" ht="15.75" x14ac:dyDescent="0.25">
      <c r="A57" s="51" t="s">
        <v>58</v>
      </c>
      <c r="B57" s="59" t="s">
        <v>23</v>
      </c>
      <c r="C57" s="39">
        <v>150</v>
      </c>
      <c r="D57" s="25"/>
      <c r="E57" s="25">
        <f t="shared" si="0"/>
        <v>0</v>
      </c>
      <c r="F57" s="25">
        <f t="shared" ref="F57:G57" si="39">SUM(E57*1.2)</f>
        <v>0</v>
      </c>
      <c r="G57" s="25">
        <f t="shared" si="39"/>
        <v>0</v>
      </c>
    </row>
    <row r="58" spans="1:7" ht="15.75" x14ac:dyDescent="0.25">
      <c r="A58" s="51"/>
      <c r="B58" s="59" t="s">
        <v>24</v>
      </c>
      <c r="C58" s="39">
        <v>130</v>
      </c>
      <c r="D58" s="25"/>
      <c r="E58" s="25">
        <f t="shared" si="0"/>
        <v>0</v>
      </c>
      <c r="F58" s="25">
        <f t="shared" ref="F58:G58" si="40">SUM(E58*1.2)</f>
        <v>0</v>
      </c>
      <c r="G58" s="25">
        <f t="shared" si="40"/>
        <v>0</v>
      </c>
    </row>
    <row r="59" spans="1:7" ht="15.75" x14ac:dyDescent="0.25">
      <c r="A59" s="53"/>
      <c r="B59" s="59" t="s">
        <v>30</v>
      </c>
      <c r="C59" s="39">
        <v>70</v>
      </c>
      <c r="D59" s="25"/>
      <c r="E59" s="25">
        <f t="shared" si="0"/>
        <v>0</v>
      </c>
      <c r="F59" s="25">
        <f t="shared" ref="F59:G59" si="41">SUM(E59*1.2)</f>
        <v>0</v>
      </c>
      <c r="G59" s="25">
        <f t="shared" si="41"/>
        <v>0</v>
      </c>
    </row>
    <row r="60" spans="1:7" ht="15.75" x14ac:dyDescent="0.25">
      <c r="A60" s="53"/>
      <c r="B60" s="59" t="s">
        <v>31</v>
      </c>
      <c r="C60" s="39">
        <v>200</v>
      </c>
      <c r="D60" s="25"/>
      <c r="E60" s="25">
        <f t="shared" si="0"/>
        <v>0</v>
      </c>
      <c r="F60" s="25">
        <f t="shared" ref="F60:G60" si="42">SUM(E60*1.2)</f>
        <v>0</v>
      </c>
      <c r="G60" s="25">
        <f t="shared" si="42"/>
        <v>0</v>
      </c>
    </row>
    <row r="61" spans="1:7" ht="15.75" x14ac:dyDescent="0.25">
      <c r="A61" s="51" t="s">
        <v>59</v>
      </c>
      <c r="B61" s="62" t="s">
        <v>36</v>
      </c>
      <c r="C61" s="39"/>
      <c r="D61" s="25"/>
      <c r="E61" s="25"/>
      <c r="F61" s="25"/>
      <c r="G61" s="25"/>
    </row>
    <row r="62" spans="1:7" ht="15.75" x14ac:dyDescent="0.25">
      <c r="A62" s="51" t="s">
        <v>60</v>
      </c>
      <c r="B62" s="59" t="s">
        <v>61</v>
      </c>
      <c r="C62" s="39">
        <v>100</v>
      </c>
      <c r="D62" s="25"/>
      <c r="E62" s="25">
        <f t="shared" si="0"/>
        <v>0</v>
      </c>
      <c r="F62" s="25">
        <f t="shared" ref="F62:G62" si="43">SUM(E62*1.2)</f>
        <v>0</v>
      </c>
      <c r="G62" s="25">
        <f t="shared" si="43"/>
        <v>0</v>
      </c>
    </row>
    <row r="63" spans="1:7" ht="15.75" x14ac:dyDescent="0.25">
      <c r="A63" s="51"/>
      <c r="B63" s="59" t="s">
        <v>62</v>
      </c>
      <c r="C63" s="39">
        <v>100</v>
      </c>
      <c r="D63" s="25"/>
      <c r="E63" s="25">
        <f t="shared" ref="E63:G90" si="44">SUM(D63*1.2)</f>
        <v>0</v>
      </c>
      <c r="F63" s="25">
        <f t="shared" si="44"/>
        <v>0</v>
      </c>
      <c r="G63" s="25">
        <f t="shared" si="44"/>
        <v>0</v>
      </c>
    </row>
    <row r="64" spans="1:7" ht="15.75" x14ac:dyDescent="0.25">
      <c r="A64" s="51"/>
      <c r="B64" s="62" t="s">
        <v>39</v>
      </c>
      <c r="C64" s="39"/>
      <c r="D64" s="25"/>
      <c r="E64" s="25"/>
      <c r="F64" s="25"/>
      <c r="G64" s="25"/>
    </row>
    <row r="65" spans="1:7" ht="15.75" x14ac:dyDescent="0.25">
      <c r="A65" s="51"/>
      <c r="B65" s="59" t="s">
        <v>63</v>
      </c>
      <c r="C65" s="39">
        <v>40</v>
      </c>
      <c r="D65" s="25"/>
      <c r="E65" s="25">
        <f t="shared" si="44"/>
        <v>0</v>
      </c>
      <c r="F65" s="25">
        <f t="shared" si="44"/>
        <v>0</v>
      </c>
      <c r="G65" s="25">
        <f t="shared" si="44"/>
        <v>0</v>
      </c>
    </row>
    <row r="66" spans="1:7" ht="15.75" x14ac:dyDescent="0.25">
      <c r="A66" s="51"/>
      <c r="B66" s="59" t="s">
        <v>64</v>
      </c>
      <c r="C66" s="39">
        <v>30</v>
      </c>
      <c r="D66" s="25"/>
      <c r="E66" s="25">
        <f t="shared" si="44"/>
        <v>0</v>
      </c>
      <c r="F66" s="25">
        <f t="shared" si="44"/>
        <v>0</v>
      </c>
      <c r="G66" s="25">
        <f t="shared" si="44"/>
        <v>0</v>
      </c>
    </row>
    <row r="67" spans="1:7" ht="15.75" x14ac:dyDescent="0.25">
      <c r="A67" s="51"/>
      <c r="B67" s="59" t="s">
        <v>65</v>
      </c>
      <c r="C67" s="39">
        <v>40</v>
      </c>
      <c r="D67" s="25"/>
      <c r="E67" s="25">
        <f t="shared" si="44"/>
        <v>0</v>
      </c>
      <c r="F67" s="25">
        <f t="shared" si="44"/>
        <v>0</v>
      </c>
      <c r="G67" s="25">
        <f t="shared" si="44"/>
        <v>0</v>
      </c>
    </row>
    <row r="68" spans="1:7" ht="15.75" x14ac:dyDescent="0.25">
      <c r="A68" s="51"/>
      <c r="B68" s="59" t="s">
        <v>140</v>
      </c>
      <c r="C68" s="39">
        <v>30</v>
      </c>
      <c r="D68" s="25"/>
      <c r="E68" s="25">
        <f t="shared" si="44"/>
        <v>0</v>
      </c>
      <c r="F68" s="25">
        <f t="shared" si="44"/>
        <v>0</v>
      </c>
      <c r="G68" s="25">
        <f t="shared" si="44"/>
        <v>0</v>
      </c>
    </row>
    <row r="69" spans="1:7" ht="15.75" x14ac:dyDescent="0.25">
      <c r="A69" s="51"/>
      <c r="B69" s="59" t="s">
        <v>66</v>
      </c>
      <c r="C69" s="39">
        <v>30</v>
      </c>
      <c r="D69" s="25"/>
      <c r="E69" s="25">
        <f t="shared" si="44"/>
        <v>0</v>
      </c>
      <c r="F69" s="25">
        <f t="shared" si="44"/>
        <v>0</v>
      </c>
      <c r="G69" s="25">
        <f t="shared" si="44"/>
        <v>0</v>
      </c>
    </row>
    <row r="70" spans="1:7" ht="15.75" x14ac:dyDescent="0.25">
      <c r="A70" s="51"/>
      <c r="B70" s="59" t="s">
        <v>141</v>
      </c>
      <c r="C70" s="39">
        <v>30</v>
      </c>
      <c r="D70" s="25"/>
      <c r="E70" s="25">
        <f t="shared" si="44"/>
        <v>0</v>
      </c>
      <c r="F70" s="25">
        <f t="shared" si="44"/>
        <v>0</v>
      </c>
      <c r="G70" s="25">
        <f t="shared" si="44"/>
        <v>0</v>
      </c>
    </row>
    <row r="71" spans="1:7" ht="15.75" x14ac:dyDescent="0.25">
      <c r="A71" s="51"/>
      <c r="B71" s="59"/>
      <c r="C71" s="39"/>
      <c r="D71" s="25"/>
      <c r="E71" s="25"/>
      <c r="F71" s="25"/>
      <c r="G71" s="25"/>
    </row>
    <row r="72" spans="1:7" ht="15.75" x14ac:dyDescent="0.25">
      <c r="A72" s="51"/>
      <c r="B72" s="62" t="s">
        <v>43</v>
      </c>
      <c r="C72" s="39"/>
      <c r="D72" s="25"/>
      <c r="E72" s="25"/>
      <c r="F72" s="25"/>
      <c r="G72" s="25"/>
    </row>
    <row r="73" spans="1:7" ht="15.75" x14ac:dyDescent="0.25">
      <c r="A73" s="51"/>
      <c r="B73" s="59" t="s">
        <v>44</v>
      </c>
      <c r="C73" s="39">
        <v>60</v>
      </c>
      <c r="D73" s="25"/>
      <c r="E73" s="25">
        <f t="shared" si="44"/>
        <v>0</v>
      </c>
      <c r="F73" s="25">
        <f t="shared" si="44"/>
        <v>0</v>
      </c>
      <c r="G73" s="25">
        <f t="shared" si="44"/>
        <v>0</v>
      </c>
    </row>
    <row r="74" spans="1:7" ht="15.75" x14ac:dyDescent="0.25">
      <c r="A74" s="56"/>
      <c r="B74" s="59" t="s">
        <v>67</v>
      </c>
      <c r="C74" s="39">
        <v>40</v>
      </c>
      <c r="D74" s="25"/>
      <c r="E74" s="25">
        <f t="shared" si="44"/>
        <v>0</v>
      </c>
      <c r="F74" s="25">
        <f t="shared" si="44"/>
        <v>0</v>
      </c>
      <c r="G74" s="25">
        <f t="shared" si="44"/>
        <v>0</v>
      </c>
    </row>
    <row r="75" spans="1:7" ht="15.75" x14ac:dyDescent="0.25">
      <c r="A75" s="56"/>
      <c r="B75" s="59" t="s">
        <v>68</v>
      </c>
      <c r="C75" s="39">
        <v>60</v>
      </c>
      <c r="D75" s="25"/>
      <c r="E75" s="25">
        <f t="shared" si="44"/>
        <v>0</v>
      </c>
      <c r="F75" s="25">
        <f t="shared" si="44"/>
        <v>0</v>
      </c>
      <c r="G75" s="25">
        <f t="shared" si="44"/>
        <v>0</v>
      </c>
    </row>
    <row r="76" spans="1:7" ht="15.75" x14ac:dyDescent="0.25">
      <c r="A76" s="56"/>
      <c r="B76" s="59" t="s">
        <v>69</v>
      </c>
      <c r="C76" s="39">
        <v>40</v>
      </c>
      <c r="D76" s="25"/>
      <c r="E76" s="25">
        <f t="shared" si="44"/>
        <v>0</v>
      </c>
      <c r="F76" s="25">
        <f t="shared" si="44"/>
        <v>0</v>
      </c>
      <c r="G76" s="25">
        <f t="shared" si="44"/>
        <v>0</v>
      </c>
    </row>
    <row r="77" spans="1:7" ht="15.75" x14ac:dyDescent="0.25">
      <c r="A77" s="51"/>
      <c r="B77" s="62" t="s">
        <v>46</v>
      </c>
      <c r="C77" s="39"/>
      <c r="D77" s="25"/>
      <c r="E77" s="25"/>
      <c r="F77" s="25"/>
      <c r="G77" s="25"/>
    </row>
    <row r="78" spans="1:7" ht="15.75" x14ac:dyDescent="0.25">
      <c r="A78" s="51"/>
      <c r="B78" s="59" t="s">
        <v>70</v>
      </c>
      <c r="C78" s="39">
        <v>100</v>
      </c>
      <c r="D78" s="25"/>
      <c r="E78" s="25">
        <f t="shared" si="44"/>
        <v>0</v>
      </c>
      <c r="F78" s="25">
        <f t="shared" si="44"/>
        <v>0</v>
      </c>
      <c r="G78" s="25">
        <f t="shared" si="44"/>
        <v>0</v>
      </c>
    </row>
    <row r="79" spans="1:7" ht="15.75" x14ac:dyDescent="0.25">
      <c r="A79" s="51"/>
      <c r="B79" s="59" t="s">
        <v>71</v>
      </c>
      <c r="C79" s="39">
        <v>100</v>
      </c>
      <c r="D79" s="25"/>
      <c r="E79" s="25">
        <f t="shared" si="44"/>
        <v>0</v>
      </c>
      <c r="F79" s="25">
        <f t="shared" si="44"/>
        <v>0</v>
      </c>
      <c r="G79" s="25">
        <f t="shared" si="44"/>
        <v>0</v>
      </c>
    </row>
    <row r="80" spans="1:7" ht="15.75" x14ac:dyDescent="0.25">
      <c r="A80" s="51"/>
      <c r="B80" s="62" t="s">
        <v>49</v>
      </c>
      <c r="C80" s="39"/>
      <c r="D80" s="25"/>
      <c r="E80" s="25"/>
      <c r="F80" s="25"/>
      <c r="G80" s="25"/>
    </row>
    <row r="81" spans="1:7" ht="15.75" x14ac:dyDescent="0.25">
      <c r="A81" s="51"/>
      <c r="B81" s="59" t="s">
        <v>142</v>
      </c>
      <c r="C81" s="39">
        <v>40</v>
      </c>
      <c r="D81" s="25"/>
      <c r="E81" s="25">
        <f t="shared" si="44"/>
        <v>0</v>
      </c>
      <c r="F81" s="25">
        <f t="shared" si="44"/>
        <v>0</v>
      </c>
      <c r="G81" s="25">
        <f t="shared" si="44"/>
        <v>0</v>
      </c>
    </row>
    <row r="82" spans="1:7" ht="15.75" x14ac:dyDescent="0.25">
      <c r="A82" s="51"/>
      <c r="B82" s="59" t="s">
        <v>51</v>
      </c>
      <c r="C82" s="39">
        <v>35</v>
      </c>
      <c r="D82" s="25"/>
      <c r="E82" s="25">
        <f t="shared" si="44"/>
        <v>0</v>
      </c>
      <c r="F82" s="25">
        <f t="shared" si="44"/>
        <v>0</v>
      </c>
      <c r="G82" s="25">
        <f t="shared" si="44"/>
        <v>0</v>
      </c>
    </row>
    <row r="83" spans="1:7" ht="15.75" x14ac:dyDescent="0.25">
      <c r="A83" s="51"/>
      <c r="B83" s="59" t="s">
        <v>143</v>
      </c>
      <c r="C83" s="39">
        <v>40</v>
      </c>
      <c r="D83" s="25"/>
      <c r="E83" s="25">
        <f t="shared" si="44"/>
        <v>0</v>
      </c>
      <c r="F83" s="25">
        <f t="shared" si="44"/>
        <v>0</v>
      </c>
      <c r="G83" s="25">
        <f t="shared" si="44"/>
        <v>0</v>
      </c>
    </row>
    <row r="84" spans="1:7" ht="15.75" x14ac:dyDescent="0.25">
      <c r="A84" s="51"/>
      <c r="B84" s="59" t="s">
        <v>72</v>
      </c>
      <c r="C84" s="39">
        <v>35</v>
      </c>
      <c r="D84" s="25"/>
      <c r="E84" s="25">
        <f t="shared" si="44"/>
        <v>0</v>
      </c>
      <c r="F84" s="25">
        <f t="shared" si="44"/>
        <v>0</v>
      </c>
      <c r="G84" s="25">
        <f t="shared" si="44"/>
        <v>0</v>
      </c>
    </row>
    <row r="85" spans="1:7" ht="15.75" x14ac:dyDescent="0.25">
      <c r="A85" s="51"/>
      <c r="B85" s="59"/>
      <c r="C85" s="39"/>
      <c r="D85" s="25"/>
      <c r="E85" s="25"/>
      <c r="F85" s="25"/>
      <c r="G85" s="25"/>
    </row>
    <row r="86" spans="1:7" ht="15.75" x14ac:dyDescent="0.25">
      <c r="A86" s="50" t="s">
        <v>73</v>
      </c>
      <c r="B86" s="59" t="s">
        <v>21</v>
      </c>
      <c r="C86" s="39">
        <v>200</v>
      </c>
      <c r="D86" s="25"/>
      <c r="E86" s="25">
        <f t="shared" si="44"/>
        <v>0</v>
      </c>
      <c r="F86" s="25">
        <f t="shared" si="44"/>
        <v>0</v>
      </c>
      <c r="G86" s="25">
        <f t="shared" si="44"/>
        <v>0</v>
      </c>
    </row>
    <row r="87" spans="1:7" ht="15.75" x14ac:dyDescent="0.25">
      <c r="A87" s="51" t="s">
        <v>74</v>
      </c>
      <c r="B87" s="59" t="s">
        <v>23</v>
      </c>
      <c r="C87" s="39">
        <v>80</v>
      </c>
      <c r="D87" s="25"/>
      <c r="E87" s="25">
        <f t="shared" si="44"/>
        <v>0</v>
      </c>
      <c r="F87" s="25">
        <f t="shared" si="44"/>
        <v>0</v>
      </c>
      <c r="G87" s="25">
        <f t="shared" si="44"/>
        <v>0</v>
      </c>
    </row>
    <row r="88" spans="1:7" ht="15.75" x14ac:dyDescent="0.25">
      <c r="A88" s="51"/>
      <c r="B88" s="59" t="s">
        <v>24</v>
      </c>
      <c r="C88" s="39">
        <v>130</v>
      </c>
      <c r="D88" s="25"/>
      <c r="E88" s="25">
        <f t="shared" si="44"/>
        <v>0</v>
      </c>
      <c r="F88" s="25">
        <f t="shared" si="44"/>
        <v>0</v>
      </c>
      <c r="G88" s="25">
        <f t="shared" si="44"/>
        <v>0</v>
      </c>
    </row>
    <row r="89" spans="1:7" ht="15.75" x14ac:dyDescent="0.25">
      <c r="A89" s="53"/>
      <c r="B89" s="59" t="s">
        <v>30</v>
      </c>
      <c r="C89" s="39">
        <v>70</v>
      </c>
      <c r="D89" s="25"/>
      <c r="E89" s="25">
        <f t="shared" si="44"/>
        <v>0</v>
      </c>
      <c r="F89" s="25">
        <f t="shared" si="44"/>
        <v>0</v>
      </c>
      <c r="G89" s="25">
        <f t="shared" si="44"/>
        <v>0</v>
      </c>
    </row>
    <row r="90" spans="1:7" ht="15.75" x14ac:dyDescent="0.25">
      <c r="A90" s="53"/>
      <c r="B90" s="59" t="s">
        <v>31</v>
      </c>
      <c r="C90" s="39">
        <v>100</v>
      </c>
      <c r="D90" s="25"/>
      <c r="E90" s="25">
        <f t="shared" si="44"/>
        <v>0</v>
      </c>
      <c r="F90" s="25">
        <f t="shared" si="44"/>
        <v>0</v>
      </c>
      <c r="G90" s="25">
        <f t="shared" si="44"/>
        <v>0</v>
      </c>
    </row>
    <row r="91" spans="1:7" ht="15.75" x14ac:dyDescent="0.25">
      <c r="A91" s="53"/>
      <c r="B91" s="59"/>
      <c r="C91" s="39"/>
      <c r="D91" s="25"/>
      <c r="E91" s="25"/>
      <c r="F91" s="25"/>
      <c r="G91" s="25"/>
    </row>
    <row r="92" spans="1:7" ht="15.75" thickBot="1" x14ac:dyDescent="0.3">
      <c r="A92" s="24" t="s">
        <v>54</v>
      </c>
      <c r="B92" s="171"/>
      <c r="C92" s="171"/>
      <c r="D92" s="171"/>
      <c r="E92" s="171"/>
      <c r="F92" s="171"/>
      <c r="G92" s="171"/>
    </row>
    <row r="93" spans="1:7" ht="15.75" x14ac:dyDescent="0.25">
      <c r="A93" s="57"/>
      <c r="B93" s="60" t="s">
        <v>172</v>
      </c>
      <c r="C93" s="39">
        <v>1</v>
      </c>
      <c r="D93" s="25"/>
      <c r="E93" s="25">
        <f t="shared" ref="E93:G96" si="45">SUM(D93*1.2)</f>
        <v>0</v>
      </c>
      <c r="F93" s="25">
        <f t="shared" si="45"/>
        <v>0</v>
      </c>
      <c r="G93" s="25">
        <f t="shared" si="45"/>
        <v>0</v>
      </c>
    </row>
    <row r="94" spans="1:7" ht="30" x14ac:dyDescent="0.25">
      <c r="A94" s="57"/>
      <c r="B94" s="121" t="s">
        <v>169</v>
      </c>
      <c r="C94" s="39">
        <v>1</v>
      </c>
      <c r="D94" s="25"/>
      <c r="E94" s="25">
        <f t="shared" si="45"/>
        <v>0</v>
      </c>
      <c r="F94" s="25">
        <f t="shared" si="45"/>
        <v>0</v>
      </c>
      <c r="G94" s="25">
        <f t="shared" si="45"/>
        <v>0</v>
      </c>
    </row>
    <row r="95" spans="1:7" ht="63" x14ac:dyDescent="0.25">
      <c r="A95" s="57"/>
      <c r="B95" s="61" t="s">
        <v>170</v>
      </c>
      <c r="C95" s="39">
        <v>1</v>
      </c>
      <c r="D95" s="25"/>
      <c r="E95" s="25">
        <f t="shared" si="45"/>
        <v>0</v>
      </c>
      <c r="F95" s="25">
        <f t="shared" si="45"/>
        <v>0</v>
      </c>
      <c r="G95" s="25">
        <f t="shared" si="45"/>
        <v>0</v>
      </c>
    </row>
    <row r="96" spans="1:7" ht="16.5" thickBot="1" x14ac:dyDescent="0.3">
      <c r="A96" s="58"/>
      <c r="B96" s="60" t="s">
        <v>139</v>
      </c>
      <c r="C96" s="39">
        <v>1</v>
      </c>
      <c r="D96" s="36"/>
      <c r="E96" s="25">
        <f t="shared" si="45"/>
        <v>0</v>
      </c>
      <c r="F96" s="25">
        <f t="shared" si="45"/>
        <v>0</v>
      </c>
      <c r="G96" s="25">
        <f t="shared" si="45"/>
        <v>0</v>
      </c>
    </row>
    <row r="97" spans="1:7" ht="21.75" thickBot="1" x14ac:dyDescent="0.4">
      <c r="A97" s="167" t="s">
        <v>75</v>
      </c>
      <c r="B97" s="167"/>
      <c r="C97" s="168"/>
      <c r="D97" s="46">
        <f>SUM(D9:D96)</f>
        <v>0</v>
      </c>
      <c r="E97" s="46">
        <f>SUM(E9:E96)</f>
        <v>0</v>
      </c>
      <c r="F97" s="46">
        <f>SUM(F9:F96)</f>
        <v>0</v>
      </c>
      <c r="G97" s="49">
        <f>SUM(G9:G96)</f>
        <v>0</v>
      </c>
    </row>
  </sheetData>
  <mergeCells count="5">
    <mergeCell ref="A7:G7"/>
    <mergeCell ref="A97:C97"/>
    <mergeCell ref="B9:G9"/>
    <mergeCell ref="B52:G52"/>
    <mergeCell ref="B92:G92"/>
  </mergeCells>
  <pageMargins left="0.7" right="0.7" top="0.75" bottom="0.75" header="0.3" footer="0.3"/>
  <pageSetup paperSize="9" scale="77" orientation="landscape" r:id="rId1"/>
  <colBreaks count="1" manualBreakCount="1">
    <brk id="7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7" zoomScaleNormal="110" zoomScaleSheetLayoutView="100" workbookViewId="0">
      <selection activeCell="B15" sqref="B15"/>
    </sheetView>
  </sheetViews>
  <sheetFormatPr defaultColWidth="8.85546875" defaultRowHeight="15" x14ac:dyDescent="0.25"/>
  <cols>
    <col min="1" max="1" width="44.28515625" customWidth="1"/>
    <col min="2" max="2" width="61.7109375" customWidth="1"/>
    <col min="3" max="3" width="7.7109375" customWidth="1"/>
    <col min="4" max="4" width="12.85546875" customWidth="1"/>
    <col min="5" max="5" width="13.85546875" customWidth="1"/>
  </cols>
  <sheetData>
    <row r="1" spans="1:7" ht="15.75" x14ac:dyDescent="0.25">
      <c r="A1" s="26" t="s">
        <v>0</v>
      </c>
      <c r="B1" s="27"/>
      <c r="C1" s="28"/>
      <c r="D1" s="28"/>
      <c r="E1" s="28"/>
      <c r="F1" s="28"/>
      <c r="G1" s="29"/>
    </row>
    <row r="2" spans="1:7" ht="15.75" x14ac:dyDescent="0.25">
      <c r="A2" s="30" t="s">
        <v>1</v>
      </c>
      <c r="B2" s="41" t="s">
        <v>2</v>
      </c>
      <c r="C2" s="47"/>
      <c r="D2" s="47"/>
      <c r="E2" s="47"/>
      <c r="F2" s="47"/>
      <c r="G2" s="31"/>
    </row>
    <row r="3" spans="1:7" ht="15.75" x14ac:dyDescent="0.25">
      <c r="A3" s="30" t="s">
        <v>3</v>
      </c>
      <c r="B3" s="48" t="s">
        <v>165</v>
      </c>
      <c r="C3" s="47"/>
      <c r="D3" s="47"/>
      <c r="E3" s="47"/>
      <c r="F3" s="47"/>
      <c r="G3" s="31"/>
    </row>
    <row r="4" spans="1:7" ht="15.75" x14ac:dyDescent="0.25">
      <c r="A4" s="30" t="s">
        <v>4</v>
      </c>
      <c r="B4" s="41">
        <v>200</v>
      </c>
      <c r="C4" s="47"/>
      <c r="D4" s="47"/>
      <c r="E4" s="47"/>
      <c r="F4" s="47"/>
      <c r="G4" s="31"/>
    </row>
    <row r="5" spans="1:7" ht="15.75" x14ac:dyDescent="0.25">
      <c r="A5" s="30" t="s">
        <v>5</v>
      </c>
      <c r="B5" s="41" t="s">
        <v>6</v>
      </c>
      <c r="C5" s="47"/>
      <c r="D5" s="47"/>
      <c r="E5" s="47"/>
      <c r="F5" s="47"/>
      <c r="G5" s="31"/>
    </row>
    <row r="6" spans="1:7" ht="15.75" x14ac:dyDescent="0.25">
      <c r="A6" s="30"/>
      <c r="B6" s="41"/>
      <c r="C6" s="47"/>
      <c r="D6" s="47"/>
      <c r="E6" s="47"/>
      <c r="F6" s="47"/>
      <c r="G6" s="31"/>
    </row>
    <row r="7" spans="1:7" ht="16.5" thickBot="1" x14ac:dyDescent="0.3">
      <c r="A7" s="32"/>
      <c r="B7" s="33"/>
      <c r="C7" s="34"/>
      <c r="D7" s="34"/>
      <c r="E7" s="34"/>
      <c r="F7" s="34"/>
      <c r="G7" s="35"/>
    </row>
    <row r="8" spans="1:7" ht="21" x14ac:dyDescent="0.35">
      <c r="A8" s="179" t="s">
        <v>77</v>
      </c>
      <c r="B8" s="180"/>
      <c r="C8" s="180"/>
      <c r="D8" s="180"/>
      <c r="E8" s="180"/>
      <c r="F8" s="180"/>
      <c r="G8" s="180"/>
    </row>
    <row r="9" spans="1:7" ht="63" x14ac:dyDescent="0.25">
      <c r="A9" s="2" t="s">
        <v>78</v>
      </c>
      <c r="B9" s="2" t="s">
        <v>79</v>
      </c>
      <c r="C9" s="3" t="s">
        <v>20</v>
      </c>
      <c r="D9" s="68" t="s">
        <v>147</v>
      </c>
      <c r="E9" s="70" t="s">
        <v>148</v>
      </c>
      <c r="F9" s="69" t="s">
        <v>149</v>
      </c>
      <c r="G9" s="71" t="s">
        <v>150</v>
      </c>
    </row>
    <row r="10" spans="1:7" ht="63" x14ac:dyDescent="0.25">
      <c r="A10" s="5" t="s">
        <v>176</v>
      </c>
      <c r="B10" s="6" t="s">
        <v>173</v>
      </c>
      <c r="C10" s="1">
        <v>2</v>
      </c>
      <c r="D10" s="67"/>
      <c r="E10" s="67">
        <f t="shared" ref="E10:E19" si="0">SUM(D10*1.2)</f>
        <v>0</v>
      </c>
      <c r="F10" s="67">
        <f t="shared" ref="F10:F19" si="1">SUM(D10*C10)</f>
        <v>0</v>
      </c>
      <c r="G10" s="67">
        <f t="shared" ref="G10:G19" si="2">SUM(E10*C10)</f>
        <v>0</v>
      </c>
    </row>
    <row r="11" spans="1:7" ht="31.5" x14ac:dyDescent="0.25">
      <c r="A11" s="5" t="s">
        <v>175</v>
      </c>
      <c r="B11" s="6" t="s">
        <v>174</v>
      </c>
      <c r="C11" s="67">
        <v>2</v>
      </c>
      <c r="D11" s="67"/>
      <c r="E11" s="67">
        <f t="shared" si="0"/>
        <v>0</v>
      </c>
      <c r="F11" s="67">
        <f t="shared" si="1"/>
        <v>0</v>
      </c>
      <c r="G11" s="67">
        <f t="shared" si="2"/>
        <v>0</v>
      </c>
    </row>
    <row r="12" spans="1:7" ht="94.5" x14ac:dyDescent="0.25">
      <c r="A12" s="5" t="s">
        <v>80</v>
      </c>
      <c r="B12" s="122" t="s">
        <v>177</v>
      </c>
      <c r="C12" s="1">
        <v>1</v>
      </c>
      <c r="D12" s="67"/>
      <c r="E12" s="67">
        <f t="shared" si="0"/>
        <v>0</v>
      </c>
      <c r="F12" s="67">
        <f t="shared" si="1"/>
        <v>0</v>
      </c>
      <c r="G12" s="67">
        <f t="shared" si="2"/>
        <v>0</v>
      </c>
    </row>
    <row r="13" spans="1:7" ht="31.5" x14ac:dyDescent="0.25">
      <c r="A13" s="5" t="s">
        <v>81</v>
      </c>
      <c r="B13" s="6" t="s">
        <v>178</v>
      </c>
      <c r="C13" s="1">
        <v>2</v>
      </c>
      <c r="D13" s="67"/>
      <c r="E13" s="67">
        <f t="shared" si="0"/>
        <v>0</v>
      </c>
      <c r="F13" s="67">
        <f t="shared" si="1"/>
        <v>0</v>
      </c>
      <c r="G13" s="67">
        <f t="shared" si="2"/>
        <v>0</v>
      </c>
    </row>
    <row r="14" spans="1:7" ht="47.25" x14ac:dyDescent="0.25">
      <c r="A14" s="4" t="s">
        <v>82</v>
      </c>
      <c r="B14" s="6" t="s">
        <v>83</v>
      </c>
      <c r="C14" s="1">
        <v>2</v>
      </c>
      <c r="D14" s="67"/>
      <c r="E14" s="67">
        <f t="shared" si="0"/>
        <v>0</v>
      </c>
      <c r="F14" s="67">
        <f t="shared" si="1"/>
        <v>0</v>
      </c>
      <c r="G14" s="67">
        <f t="shared" si="2"/>
        <v>0</v>
      </c>
    </row>
    <row r="15" spans="1:7" ht="240" x14ac:dyDescent="0.25">
      <c r="A15" s="18" t="s">
        <v>84</v>
      </c>
      <c r="B15" s="13" t="s">
        <v>181</v>
      </c>
      <c r="C15" s="1">
        <v>1</v>
      </c>
      <c r="D15" s="67"/>
      <c r="E15" s="67">
        <f t="shared" si="0"/>
        <v>0</v>
      </c>
      <c r="F15" s="67">
        <f t="shared" si="1"/>
        <v>0</v>
      </c>
      <c r="G15" s="67">
        <f t="shared" si="2"/>
        <v>0</v>
      </c>
    </row>
    <row r="16" spans="1:7" ht="110.25" x14ac:dyDescent="0.25">
      <c r="A16" s="18" t="s">
        <v>85</v>
      </c>
      <c r="B16" s="6" t="s">
        <v>180</v>
      </c>
      <c r="C16" s="1">
        <v>200</v>
      </c>
      <c r="D16" s="67"/>
      <c r="E16" s="67">
        <f t="shared" si="0"/>
        <v>0</v>
      </c>
      <c r="F16" s="67">
        <f t="shared" si="1"/>
        <v>0</v>
      </c>
      <c r="G16" s="67">
        <f t="shared" si="2"/>
        <v>0</v>
      </c>
    </row>
    <row r="17" spans="1:7" ht="47.25" x14ac:dyDescent="0.25">
      <c r="A17" s="151" t="s">
        <v>86</v>
      </c>
      <c r="B17" s="152" t="s">
        <v>182</v>
      </c>
      <c r="C17" s="153">
        <v>50</v>
      </c>
      <c r="D17" s="153"/>
      <c r="E17" s="153">
        <f t="shared" si="0"/>
        <v>0</v>
      </c>
      <c r="F17" s="153">
        <f t="shared" si="1"/>
        <v>0</v>
      </c>
      <c r="G17" s="153">
        <f t="shared" si="2"/>
        <v>0</v>
      </c>
    </row>
    <row r="18" spans="1:7" ht="47.25" x14ac:dyDescent="0.25">
      <c r="A18" s="123" t="s">
        <v>87</v>
      </c>
      <c r="B18" s="6" t="s">
        <v>261</v>
      </c>
      <c r="C18" s="1">
        <v>1</v>
      </c>
      <c r="D18" s="67"/>
      <c r="E18" s="67">
        <f t="shared" si="0"/>
        <v>0</v>
      </c>
      <c r="F18" s="67">
        <f t="shared" si="1"/>
        <v>0</v>
      </c>
      <c r="G18" s="67">
        <f t="shared" si="2"/>
        <v>0</v>
      </c>
    </row>
    <row r="19" spans="1:7" ht="111" thickBot="1" x14ac:dyDescent="0.3">
      <c r="A19" s="122" t="s">
        <v>88</v>
      </c>
      <c r="B19" s="6" t="s">
        <v>183</v>
      </c>
      <c r="C19" s="1">
        <v>1</v>
      </c>
      <c r="D19" s="67"/>
      <c r="E19" s="67">
        <f t="shared" si="0"/>
        <v>0</v>
      </c>
      <c r="F19" s="67">
        <f t="shared" si="1"/>
        <v>0</v>
      </c>
      <c r="G19" s="67">
        <f t="shared" si="2"/>
        <v>0</v>
      </c>
    </row>
    <row r="20" spans="1:7" ht="21.75" thickBot="1" x14ac:dyDescent="0.4">
      <c r="A20" s="182" t="s">
        <v>75</v>
      </c>
      <c r="B20" s="183"/>
      <c r="C20" s="184"/>
      <c r="D20" s="46">
        <f>SUM(D10:D19)</f>
        <v>0</v>
      </c>
      <c r="E20" s="46">
        <f>SUM(E10:E19)</f>
        <v>0</v>
      </c>
      <c r="F20" s="46">
        <f>SUM(F10:F19)</f>
        <v>0</v>
      </c>
      <c r="G20" s="49">
        <f>SUM(G10:G19)</f>
        <v>0</v>
      </c>
    </row>
    <row r="21" spans="1:7" ht="21.75" thickBot="1" x14ac:dyDescent="0.4">
      <c r="A21" s="181" t="s">
        <v>76</v>
      </c>
      <c r="B21" s="181"/>
      <c r="C21" s="181"/>
      <c r="D21" s="181"/>
      <c r="E21" s="181"/>
      <c r="F21" s="181"/>
      <c r="G21" s="181"/>
    </row>
    <row r="22" spans="1:7" ht="15" customHeight="1" x14ac:dyDescent="0.25">
      <c r="A22" s="188" t="s">
        <v>89</v>
      </c>
      <c r="B22" s="189"/>
      <c r="C22" s="189"/>
      <c r="D22" s="189"/>
      <c r="E22" s="189"/>
      <c r="F22" s="189"/>
      <c r="G22" s="190"/>
    </row>
    <row r="23" spans="1:7" x14ac:dyDescent="0.25">
      <c r="A23" s="191" t="s">
        <v>144</v>
      </c>
      <c r="B23" s="192"/>
      <c r="C23" s="192"/>
      <c r="D23" s="192"/>
      <c r="E23" s="192"/>
      <c r="F23" s="192"/>
      <c r="G23" s="193"/>
    </row>
    <row r="24" spans="1:7" x14ac:dyDescent="0.25">
      <c r="A24" s="191" t="s">
        <v>145</v>
      </c>
      <c r="B24" s="192"/>
      <c r="C24" s="192"/>
      <c r="D24" s="192"/>
      <c r="E24" s="192"/>
      <c r="F24" s="192"/>
      <c r="G24" s="193"/>
    </row>
    <row r="25" spans="1:7" x14ac:dyDescent="0.25">
      <c r="A25" s="191" t="s">
        <v>184</v>
      </c>
      <c r="B25" s="192"/>
      <c r="C25" s="192"/>
      <c r="D25" s="192"/>
      <c r="E25" s="192"/>
      <c r="F25" s="192"/>
      <c r="G25" s="193"/>
    </row>
    <row r="26" spans="1:7" ht="15" customHeight="1" x14ac:dyDescent="0.25">
      <c r="A26" s="191" t="s">
        <v>90</v>
      </c>
      <c r="B26" s="192"/>
      <c r="C26" s="192"/>
      <c r="D26" s="192"/>
      <c r="E26" s="192"/>
      <c r="F26" s="192"/>
      <c r="G26" s="193"/>
    </row>
    <row r="27" spans="1:7" x14ac:dyDescent="0.25">
      <c r="A27" s="191" t="s">
        <v>91</v>
      </c>
      <c r="B27" s="192"/>
      <c r="C27" s="192"/>
      <c r="D27" s="192"/>
      <c r="E27" s="192"/>
      <c r="F27" s="192"/>
      <c r="G27" s="193"/>
    </row>
    <row r="28" spans="1:7" ht="15" customHeight="1" x14ac:dyDescent="0.25">
      <c r="A28" s="191" t="s">
        <v>92</v>
      </c>
      <c r="B28" s="192"/>
      <c r="C28" s="192"/>
      <c r="D28" s="192"/>
      <c r="E28" s="192"/>
      <c r="F28" s="192"/>
      <c r="G28" s="193"/>
    </row>
    <row r="29" spans="1:7" ht="15.75" thickBot="1" x14ac:dyDescent="0.3">
      <c r="A29" s="194" t="s">
        <v>93</v>
      </c>
      <c r="B29" s="195"/>
      <c r="C29" s="195"/>
      <c r="D29" s="195"/>
      <c r="E29" s="195"/>
      <c r="F29" s="195"/>
      <c r="G29" s="196"/>
    </row>
    <row r="30" spans="1:7" ht="15.75" x14ac:dyDescent="0.25">
      <c r="A30" s="178" t="s">
        <v>94</v>
      </c>
      <c r="B30" s="178"/>
      <c r="C30" s="178"/>
      <c r="D30" s="178"/>
      <c r="E30" s="178"/>
      <c r="F30" s="178"/>
      <c r="G30" s="178"/>
    </row>
    <row r="31" spans="1:7" ht="53.25" customHeight="1" thickBot="1" x14ac:dyDescent="0.3">
      <c r="A31" s="9" t="s">
        <v>95</v>
      </c>
      <c r="B31" s="9" t="s">
        <v>96</v>
      </c>
      <c r="C31" s="103" t="s">
        <v>20</v>
      </c>
      <c r="D31" s="104" t="s">
        <v>147</v>
      </c>
      <c r="E31" s="105" t="s">
        <v>148</v>
      </c>
      <c r="F31" s="106" t="s">
        <v>149</v>
      </c>
      <c r="G31" s="107" t="s">
        <v>150</v>
      </c>
    </row>
    <row r="32" spans="1:7" ht="45.75" thickBot="1" x14ac:dyDescent="0.3">
      <c r="A32" s="11" t="s">
        <v>97</v>
      </c>
      <c r="B32" s="185" t="s">
        <v>98</v>
      </c>
      <c r="C32" s="108"/>
      <c r="D32" s="110"/>
      <c r="E32" s="110">
        <f>SUM(D32*1.2)</f>
        <v>0</v>
      </c>
      <c r="F32" s="110">
        <f>SUM(D32*C32)</f>
        <v>0</v>
      </c>
      <c r="G32" s="111">
        <f>SUM(E32*C32)</f>
        <v>0</v>
      </c>
    </row>
    <row r="33" spans="1:7" ht="45" x14ac:dyDescent="0.25">
      <c r="A33" s="7" t="s">
        <v>187</v>
      </c>
      <c r="B33" s="186"/>
      <c r="C33" s="108"/>
      <c r="D33" s="109"/>
      <c r="E33" s="109"/>
      <c r="F33" s="109"/>
      <c r="G33" s="109"/>
    </row>
    <row r="34" spans="1:7" ht="30" x14ac:dyDescent="0.25">
      <c r="A34" s="7" t="s">
        <v>186</v>
      </c>
      <c r="B34" s="186"/>
      <c r="C34" s="10"/>
      <c r="D34" s="67"/>
      <c r="E34" s="67"/>
      <c r="F34" s="67"/>
      <c r="G34" s="67"/>
    </row>
    <row r="35" spans="1:7" x14ac:dyDescent="0.25">
      <c r="A35" s="7" t="s">
        <v>185</v>
      </c>
      <c r="B35" s="186"/>
      <c r="C35" s="10"/>
      <c r="D35" s="67"/>
      <c r="E35" s="67"/>
      <c r="F35" s="67"/>
      <c r="G35" s="67"/>
    </row>
    <row r="36" spans="1:7" ht="30" x14ac:dyDescent="0.25">
      <c r="A36" s="7" t="s">
        <v>188</v>
      </c>
      <c r="B36" s="186"/>
      <c r="C36" s="10"/>
      <c r="D36" s="67"/>
      <c r="E36" s="67"/>
      <c r="F36" s="67"/>
      <c r="G36" s="67"/>
    </row>
    <row r="37" spans="1:7" x14ac:dyDescent="0.25">
      <c r="A37" s="7" t="s">
        <v>189</v>
      </c>
      <c r="B37" s="186"/>
      <c r="C37" s="10"/>
      <c r="D37" s="67"/>
      <c r="E37" s="67"/>
      <c r="F37" s="67"/>
      <c r="G37" s="67"/>
    </row>
    <row r="38" spans="1:7" x14ac:dyDescent="0.25">
      <c r="A38" s="7" t="s">
        <v>99</v>
      </c>
      <c r="B38" s="186"/>
      <c r="C38" s="10"/>
      <c r="D38" s="67"/>
      <c r="E38" s="67"/>
      <c r="F38" s="67"/>
      <c r="G38" s="67"/>
    </row>
    <row r="39" spans="1:7" x14ac:dyDescent="0.25">
      <c r="A39" s="7" t="s">
        <v>190</v>
      </c>
      <c r="B39" s="186"/>
      <c r="C39" s="10"/>
      <c r="D39" s="67"/>
      <c r="E39" s="67"/>
      <c r="F39" s="67"/>
      <c r="G39" s="67"/>
    </row>
    <row r="40" spans="1:7" x14ac:dyDescent="0.25">
      <c r="A40" s="7" t="s">
        <v>100</v>
      </c>
      <c r="B40" s="186"/>
      <c r="C40" s="10"/>
      <c r="D40" s="67"/>
      <c r="E40" s="67"/>
      <c r="F40" s="67"/>
      <c r="G40" s="67"/>
    </row>
    <row r="41" spans="1:7" x14ac:dyDescent="0.25">
      <c r="A41" s="7" t="s">
        <v>101</v>
      </c>
      <c r="B41" s="186"/>
      <c r="C41" s="10"/>
      <c r="D41" s="67"/>
      <c r="E41" s="67"/>
      <c r="F41" s="67"/>
      <c r="G41" s="67"/>
    </row>
    <row r="42" spans="1:7" x14ac:dyDescent="0.25">
      <c r="A42" s="7" t="s">
        <v>102</v>
      </c>
      <c r="B42" s="186"/>
      <c r="C42" s="10"/>
      <c r="D42" s="67"/>
      <c r="E42" s="67"/>
      <c r="F42" s="67"/>
      <c r="G42" s="67"/>
    </row>
    <row r="43" spans="1:7" ht="30" x14ac:dyDescent="0.25">
      <c r="A43" s="7" t="s">
        <v>103</v>
      </c>
      <c r="B43" s="186"/>
      <c r="C43" s="10"/>
      <c r="D43" s="67"/>
      <c r="E43" s="67"/>
      <c r="F43" s="67"/>
      <c r="G43" s="67"/>
    </row>
    <row r="44" spans="1:7" x14ac:dyDescent="0.25">
      <c r="A44" s="7" t="s">
        <v>104</v>
      </c>
      <c r="B44" s="186"/>
      <c r="C44" s="10"/>
      <c r="D44" s="67"/>
      <c r="E44" s="67"/>
      <c r="F44" s="67"/>
      <c r="G44" s="67"/>
    </row>
    <row r="45" spans="1:7" ht="46.5" customHeight="1" x14ac:dyDescent="0.25">
      <c r="A45" s="7" t="s">
        <v>193</v>
      </c>
      <c r="B45" s="186"/>
      <c r="C45" s="10"/>
      <c r="D45" s="67"/>
      <c r="E45" s="67"/>
      <c r="F45" s="67"/>
      <c r="G45" s="67"/>
    </row>
    <row r="46" spans="1:7" x14ac:dyDescent="0.25">
      <c r="A46" s="7" t="s">
        <v>105</v>
      </c>
      <c r="B46" s="186"/>
      <c r="C46" s="10"/>
      <c r="D46" s="67"/>
      <c r="E46" s="67"/>
      <c r="F46" s="67"/>
      <c r="G46" s="67"/>
    </row>
    <row r="47" spans="1:7" x14ac:dyDescent="0.25">
      <c r="A47" s="124" t="s">
        <v>191</v>
      </c>
      <c r="B47" s="186"/>
      <c r="C47" s="10"/>
      <c r="D47" s="67"/>
      <c r="E47" s="67"/>
      <c r="F47" s="67"/>
      <c r="G47" s="67"/>
    </row>
    <row r="48" spans="1:7" x14ac:dyDescent="0.25">
      <c r="A48" s="7" t="s">
        <v>106</v>
      </c>
      <c r="B48" s="186"/>
      <c r="C48" s="10"/>
      <c r="D48" s="67"/>
      <c r="E48" s="67"/>
      <c r="F48" s="67"/>
      <c r="G48" s="67"/>
    </row>
    <row r="49" spans="1:7" x14ac:dyDescent="0.25">
      <c r="A49" s="7" t="s">
        <v>107</v>
      </c>
      <c r="B49" s="186"/>
      <c r="C49" s="10"/>
      <c r="D49" s="67"/>
      <c r="E49" s="67"/>
      <c r="F49" s="67"/>
      <c r="G49" s="67"/>
    </row>
    <row r="50" spans="1:7" ht="30" x14ac:dyDescent="0.25">
      <c r="A50" s="7" t="s">
        <v>108</v>
      </c>
      <c r="B50" s="186"/>
      <c r="C50" s="10"/>
      <c r="D50" s="67"/>
      <c r="E50" s="67"/>
      <c r="F50" s="67"/>
      <c r="G50" s="67"/>
    </row>
    <row r="51" spans="1:7" x14ac:dyDescent="0.25">
      <c r="A51" s="7" t="s">
        <v>109</v>
      </c>
      <c r="B51" s="186"/>
      <c r="C51" s="10"/>
      <c r="D51" s="67"/>
      <c r="E51" s="67"/>
      <c r="F51" s="67"/>
      <c r="G51" s="67"/>
    </row>
    <row r="52" spans="1:7" ht="45" x14ac:dyDescent="0.25">
      <c r="A52" s="7" t="s">
        <v>192</v>
      </c>
      <c r="B52" s="186"/>
      <c r="C52" s="10"/>
      <c r="D52" s="67"/>
      <c r="E52" s="67"/>
      <c r="F52" s="67"/>
      <c r="G52" s="67"/>
    </row>
    <row r="53" spans="1:7" s="74" customFormat="1" ht="30" x14ac:dyDescent="0.25">
      <c r="A53" s="7" t="s">
        <v>262</v>
      </c>
      <c r="B53" s="186"/>
      <c r="C53" s="10"/>
      <c r="D53" s="67"/>
      <c r="E53" s="67"/>
      <c r="F53" s="67"/>
      <c r="G53" s="67"/>
    </row>
    <row r="54" spans="1:7" ht="60" x14ac:dyDescent="0.25">
      <c r="A54" s="7" t="s">
        <v>194</v>
      </c>
      <c r="B54" s="186"/>
      <c r="C54" s="10"/>
      <c r="D54" s="67"/>
      <c r="E54" s="67"/>
      <c r="F54" s="67"/>
      <c r="G54" s="67"/>
    </row>
    <row r="55" spans="1:7" ht="45" x14ac:dyDescent="0.25">
      <c r="A55" s="7" t="s">
        <v>195</v>
      </c>
      <c r="B55" s="186"/>
      <c r="C55" s="10"/>
      <c r="D55" s="67"/>
      <c r="E55" s="67"/>
      <c r="F55" s="67"/>
      <c r="G55" s="67"/>
    </row>
    <row r="56" spans="1:7" s="74" customFormat="1" ht="30" x14ac:dyDescent="0.25">
      <c r="A56" s="7" t="s">
        <v>196</v>
      </c>
      <c r="B56" s="186"/>
      <c r="C56" s="10"/>
      <c r="D56" s="67"/>
      <c r="E56" s="67"/>
      <c r="F56" s="67"/>
      <c r="G56" s="67"/>
    </row>
    <row r="57" spans="1:7" x14ac:dyDescent="0.25">
      <c r="A57" s="11" t="s">
        <v>110</v>
      </c>
      <c r="B57" s="186"/>
      <c r="C57" s="10"/>
      <c r="D57" s="67"/>
      <c r="E57" s="67"/>
      <c r="F57" s="67"/>
      <c r="G57" s="67"/>
    </row>
    <row r="58" spans="1:7" ht="30" x14ac:dyDescent="0.25">
      <c r="A58" s="7" t="s">
        <v>197</v>
      </c>
      <c r="B58" s="186"/>
      <c r="C58" s="10"/>
      <c r="D58" s="67"/>
      <c r="E58" s="67"/>
      <c r="F58" s="67"/>
      <c r="G58" s="67"/>
    </row>
    <row r="59" spans="1:7" s="74" customFormat="1" x14ac:dyDescent="0.25">
      <c r="A59" s="7" t="s">
        <v>198</v>
      </c>
      <c r="B59" s="186"/>
      <c r="C59" s="10"/>
      <c r="D59" s="67"/>
      <c r="E59" s="67"/>
      <c r="F59" s="67"/>
      <c r="G59" s="67"/>
    </row>
    <row r="60" spans="1:7" x14ac:dyDescent="0.25">
      <c r="A60" s="7" t="s">
        <v>111</v>
      </c>
      <c r="B60" s="186"/>
      <c r="C60" s="10"/>
      <c r="D60" s="67"/>
      <c r="E60" s="67"/>
      <c r="F60" s="67"/>
      <c r="G60" s="67"/>
    </row>
    <row r="61" spans="1:7" x14ac:dyDescent="0.25">
      <c r="A61" s="7" t="s">
        <v>112</v>
      </c>
      <c r="B61" s="186"/>
      <c r="C61" s="10"/>
      <c r="D61" s="67"/>
      <c r="E61" s="67"/>
      <c r="F61" s="67"/>
      <c r="G61" s="67"/>
    </row>
    <row r="62" spans="1:7" ht="30" x14ac:dyDescent="0.25">
      <c r="A62" s="7" t="s">
        <v>113</v>
      </c>
      <c r="B62" s="186"/>
      <c r="C62" s="10"/>
      <c r="D62" s="67"/>
      <c r="E62" s="67"/>
      <c r="F62" s="67"/>
      <c r="G62" s="67"/>
    </row>
    <row r="63" spans="1:7" x14ac:dyDescent="0.25">
      <c r="A63" s="7" t="s">
        <v>114</v>
      </c>
      <c r="B63" s="186"/>
      <c r="C63" s="10"/>
      <c r="D63" s="67"/>
      <c r="E63" s="67"/>
      <c r="F63" s="67"/>
      <c r="G63" s="67"/>
    </row>
    <row r="64" spans="1:7" x14ac:dyDescent="0.25">
      <c r="A64" s="7" t="s">
        <v>115</v>
      </c>
      <c r="B64" s="186"/>
      <c r="C64" s="10"/>
      <c r="D64" s="67"/>
      <c r="E64" s="67"/>
      <c r="F64" s="67"/>
      <c r="G64" s="67"/>
    </row>
    <row r="65" spans="1:7" s="74" customFormat="1" ht="60" x14ac:dyDescent="0.25">
      <c r="A65" s="7" t="s">
        <v>202</v>
      </c>
      <c r="B65" s="186"/>
      <c r="C65" s="10"/>
      <c r="D65" s="67"/>
      <c r="E65" s="67"/>
      <c r="F65" s="67"/>
      <c r="G65" s="67"/>
    </row>
    <row r="66" spans="1:7" ht="30" x14ac:dyDescent="0.25">
      <c r="A66" s="11" t="s">
        <v>116</v>
      </c>
      <c r="B66" s="187"/>
      <c r="C66" s="10"/>
      <c r="D66" s="67"/>
      <c r="E66" s="67"/>
      <c r="F66" s="67"/>
      <c r="G66" s="67"/>
    </row>
    <row r="67" spans="1:7" ht="30.75" thickBot="1" x14ac:dyDescent="0.3">
      <c r="A67" s="11" t="s">
        <v>117</v>
      </c>
      <c r="B67" s="11" t="s">
        <v>118</v>
      </c>
      <c r="C67" s="113"/>
      <c r="D67" s="36"/>
      <c r="E67" s="36"/>
      <c r="F67" s="36"/>
      <c r="G67" s="36"/>
    </row>
    <row r="68" spans="1:7" ht="60.75" thickBot="1" x14ac:dyDescent="0.3">
      <c r="A68" s="12" t="s">
        <v>146</v>
      </c>
      <c r="B68" s="112" t="s">
        <v>119</v>
      </c>
      <c r="C68" s="114">
        <v>1</v>
      </c>
      <c r="D68" s="110"/>
      <c r="E68" s="110">
        <f>SUM(D68*1.2)</f>
        <v>0</v>
      </c>
      <c r="F68" s="110">
        <f>SUM(D68*C68)</f>
        <v>0</v>
      </c>
      <c r="G68" s="111">
        <f>SUM(E68*C68)</f>
        <v>0</v>
      </c>
    </row>
    <row r="69" spans="1:7" x14ac:dyDescent="0.25">
      <c r="A69" s="7" t="s">
        <v>120</v>
      </c>
      <c r="B69" s="8" t="s">
        <v>201</v>
      </c>
      <c r="C69" s="108"/>
      <c r="D69" s="109"/>
      <c r="E69" s="109"/>
      <c r="F69" s="109"/>
      <c r="G69" s="109"/>
    </row>
    <row r="70" spans="1:7" x14ac:dyDescent="0.25">
      <c r="A70" s="7" t="s">
        <v>120</v>
      </c>
      <c r="B70" s="8" t="s">
        <v>200</v>
      </c>
      <c r="C70" s="10"/>
      <c r="D70" s="67"/>
      <c r="E70" s="67"/>
      <c r="F70" s="67"/>
      <c r="G70" s="67"/>
    </row>
    <row r="71" spans="1:7" ht="30" x14ac:dyDescent="0.25">
      <c r="A71" s="7" t="s">
        <v>120</v>
      </c>
      <c r="B71" s="8" t="s">
        <v>199</v>
      </c>
      <c r="C71" s="10"/>
      <c r="D71" s="67"/>
      <c r="E71" s="67"/>
      <c r="F71" s="67"/>
      <c r="G71" s="67"/>
    </row>
    <row r="72" spans="1:7" ht="60" x14ac:dyDescent="0.25">
      <c r="A72" s="11" t="s">
        <v>121</v>
      </c>
      <c r="B72" s="11" t="s">
        <v>122</v>
      </c>
      <c r="C72" s="10"/>
      <c r="D72" s="67"/>
      <c r="E72" s="67"/>
      <c r="F72" s="67"/>
      <c r="G72" s="67"/>
    </row>
    <row r="73" spans="1:7" ht="30" x14ac:dyDescent="0.25">
      <c r="A73" s="7" t="s">
        <v>120</v>
      </c>
      <c r="B73" s="8" t="s">
        <v>203</v>
      </c>
      <c r="C73" s="10"/>
      <c r="D73" s="67"/>
      <c r="E73" s="67"/>
      <c r="F73" s="67"/>
      <c r="G73" s="67"/>
    </row>
    <row r="74" spans="1:7" ht="15.75" thickBot="1" x14ac:dyDescent="0.3">
      <c r="A74" s="7" t="s">
        <v>120</v>
      </c>
      <c r="B74" s="8" t="s">
        <v>201</v>
      </c>
      <c r="C74" s="113"/>
      <c r="D74" s="36"/>
      <c r="E74" s="36"/>
      <c r="F74" s="36"/>
      <c r="G74" s="36"/>
    </row>
    <row r="75" spans="1:7" ht="30.75" thickBot="1" x14ac:dyDescent="0.3">
      <c r="A75" s="11" t="s">
        <v>123</v>
      </c>
      <c r="B75" s="112" t="s">
        <v>124</v>
      </c>
      <c r="C75" s="114">
        <v>1</v>
      </c>
      <c r="D75" s="110"/>
      <c r="E75" s="110">
        <f>SUM(D75*1.2)</f>
        <v>0</v>
      </c>
      <c r="F75" s="110">
        <f>SUM(D75*C75)</f>
        <v>0</v>
      </c>
      <c r="G75" s="111">
        <f>SUM(E75*C75)</f>
        <v>0</v>
      </c>
    </row>
    <row r="76" spans="1:7" x14ac:dyDescent="0.25">
      <c r="A76" s="1"/>
      <c r="B76" s="8" t="s">
        <v>204</v>
      </c>
      <c r="C76" s="108"/>
      <c r="D76" s="109"/>
      <c r="E76" s="109"/>
      <c r="F76" s="109"/>
      <c r="G76" s="109"/>
    </row>
    <row r="77" spans="1:7" ht="30" x14ac:dyDescent="0.25">
      <c r="A77" s="7" t="s">
        <v>120</v>
      </c>
      <c r="B77" s="8" t="s">
        <v>205</v>
      </c>
      <c r="C77" s="10"/>
      <c r="D77" s="67"/>
      <c r="E77" s="67"/>
      <c r="F77" s="67"/>
      <c r="G77" s="67"/>
    </row>
    <row r="78" spans="1:7" ht="30" x14ac:dyDescent="0.25">
      <c r="A78" s="7" t="s">
        <v>120</v>
      </c>
      <c r="B78" s="8" t="s">
        <v>206</v>
      </c>
      <c r="C78" s="10"/>
      <c r="D78" s="67"/>
      <c r="E78" s="67"/>
      <c r="F78" s="67"/>
      <c r="G78" s="67"/>
    </row>
    <row r="79" spans="1:7" ht="30" x14ac:dyDescent="0.25">
      <c r="A79" s="7" t="s">
        <v>120</v>
      </c>
      <c r="B79" s="8" t="s">
        <v>207</v>
      </c>
      <c r="C79" s="10"/>
      <c r="D79" s="67"/>
      <c r="E79" s="67"/>
      <c r="F79" s="67"/>
      <c r="G79" s="67"/>
    </row>
    <row r="80" spans="1:7" ht="30.75" thickBot="1" x14ac:dyDescent="0.3">
      <c r="A80" s="7"/>
      <c r="B80" s="8" t="s">
        <v>208</v>
      </c>
      <c r="C80" s="10"/>
      <c r="D80" s="36"/>
      <c r="E80" s="36"/>
      <c r="F80" s="36"/>
      <c r="G80" s="36"/>
    </row>
    <row r="81" spans="1:7" ht="22.5" customHeight="1" thickBot="1" x14ac:dyDescent="0.4">
      <c r="A81" s="175" t="s">
        <v>75</v>
      </c>
      <c r="B81" s="176"/>
      <c r="C81" s="177"/>
      <c r="D81" s="46">
        <f>SUM(D32:D80)</f>
        <v>0</v>
      </c>
      <c r="E81" s="46">
        <f>SUM(E32:E80)</f>
        <v>0</v>
      </c>
      <c r="F81" s="46">
        <f>SUM(F32:F80)</f>
        <v>0</v>
      </c>
      <c r="G81" s="49">
        <f>SUM(G32:G80)</f>
        <v>0</v>
      </c>
    </row>
    <row r="82" spans="1:7" ht="15.75" thickBot="1" x14ac:dyDescent="0.3"/>
    <row r="83" spans="1:7" ht="16.5" thickBot="1" x14ac:dyDescent="0.3">
      <c r="A83" s="172" t="s">
        <v>156</v>
      </c>
      <c r="B83" s="173"/>
      <c r="C83" s="174"/>
      <c r="D83" s="77">
        <f>SUM(D20+D81)</f>
        <v>0</v>
      </c>
      <c r="E83" s="78">
        <f>SUM(E20+E81)</f>
        <v>0</v>
      </c>
      <c r="F83" s="77">
        <f>SUM(F20+F81)</f>
        <v>0</v>
      </c>
      <c r="G83" s="78">
        <f>SUM(G20+G81)</f>
        <v>0</v>
      </c>
    </row>
  </sheetData>
  <mergeCells count="15">
    <mergeCell ref="A83:C83"/>
    <mergeCell ref="A81:C81"/>
    <mergeCell ref="A30:G30"/>
    <mergeCell ref="A8:G8"/>
    <mergeCell ref="A21:G21"/>
    <mergeCell ref="A20:C20"/>
    <mergeCell ref="B32:B66"/>
    <mergeCell ref="A22:G22"/>
    <mergeCell ref="A28:G28"/>
    <mergeCell ref="A29:G29"/>
    <mergeCell ref="A23:G23"/>
    <mergeCell ref="A24:G24"/>
    <mergeCell ref="A25:G25"/>
    <mergeCell ref="A26:G26"/>
    <mergeCell ref="A27:G27"/>
  </mergeCells>
  <pageMargins left="0.7" right="0.7" top="0.75" bottom="0.75" header="0.3" footer="0.3"/>
  <pageSetup paperSize="9" scale="71" orientation="landscape" r:id="rId1"/>
  <rowBreaks count="3" manualBreakCount="3">
    <brk id="14" max="6" man="1"/>
    <brk id="29" max="6" man="1"/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zoomScaleSheetLayoutView="100" workbookViewId="0">
      <pane ySplit="2" topLeftCell="A9" activePane="bottomLeft" state="frozen"/>
      <selection pane="bottomLeft" activeCell="B17" sqref="B17"/>
    </sheetView>
  </sheetViews>
  <sheetFormatPr defaultColWidth="8.85546875" defaultRowHeight="15" x14ac:dyDescent="0.25"/>
  <cols>
    <col min="1" max="1" width="30.42578125" bestFit="1" customWidth="1"/>
    <col min="2" max="2" width="68.85546875" customWidth="1"/>
    <col min="3" max="3" width="16.140625" bestFit="1" customWidth="1"/>
    <col min="4" max="4" width="11.5703125" style="74" bestFit="1" customWidth="1"/>
    <col min="5" max="5" width="10.140625" bestFit="1" customWidth="1"/>
    <col min="6" max="6" width="21.7109375" customWidth="1"/>
    <col min="7" max="7" width="33.7109375" customWidth="1"/>
    <col min="8" max="8" width="11.5703125" customWidth="1"/>
  </cols>
  <sheetData>
    <row r="1" spans="1:8" ht="15.75" thickBot="1" x14ac:dyDescent="0.3"/>
    <row r="2" spans="1:8" ht="60" x14ac:dyDescent="0.3">
      <c r="A2" s="130" t="s">
        <v>232</v>
      </c>
      <c r="B2" s="131"/>
      <c r="C2" s="132" t="s">
        <v>209</v>
      </c>
      <c r="D2" s="132" t="s">
        <v>213</v>
      </c>
      <c r="E2" s="132" t="s">
        <v>211</v>
      </c>
      <c r="F2" s="132" t="s">
        <v>217</v>
      </c>
      <c r="G2" s="133" t="s">
        <v>223</v>
      </c>
    </row>
    <row r="3" spans="1:8" ht="15" customHeight="1" x14ac:dyDescent="0.25">
      <c r="A3" s="134" t="s">
        <v>234</v>
      </c>
      <c r="B3" s="67" t="s">
        <v>233</v>
      </c>
      <c r="C3" s="139"/>
      <c r="D3" s="139"/>
      <c r="E3" s="139"/>
      <c r="F3" s="139"/>
      <c r="G3" s="205" t="s">
        <v>224</v>
      </c>
    </row>
    <row r="4" spans="1:8" x14ac:dyDescent="0.25">
      <c r="A4" s="201" t="s">
        <v>212</v>
      </c>
      <c r="B4" s="202"/>
      <c r="C4" s="139" t="s">
        <v>210</v>
      </c>
      <c r="D4" s="139" t="s">
        <v>210</v>
      </c>
      <c r="E4" s="139" t="s">
        <v>210</v>
      </c>
      <c r="F4" s="139" t="s">
        <v>210</v>
      </c>
      <c r="G4" s="206"/>
    </row>
    <row r="5" spans="1:8" s="74" customFormat="1" x14ac:dyDescent="0.25">
      <c r="A5" s="144"/>
      <c r="B5" s="125"/>
      <c r="C5" s="139"/>
      <c r="D5" s="139"/>
      <c r="E5" s="139"/>
      <c r="F5" s="139"/>
      <c r="G5" s="206"/>
    </row>
    <row r="6" spans="1:8" s="74" customFormat="1" ht="30" x14ac:dyDescent="0.25">
      <c r="A6" s="134" t="s">
        <v>263</v>
      </c>
      <c r="B6" s="145" t="s">
        <v>235</v>
      </c>
      <c r="C6" s="139" t="s">
        <v>216</v>
      </c>
      <c r="D6" s="139" t="s">
        <v>210</v>
      </c>
      <c r="E6" s="139" t="s">
        <v>210</v>
      </c>
      <c r="F6" s="139" t="s">
        <v>216</v>
      </c>
      <c r="G6" s="142" t="s">
        <v>236</v>
      </c>
    </row>
    <row r="7" spans="1:8" s="74" customFormat="1" x14ac:dyDescent="0.25">
      <c r="A7" s="144"/>
      <c r="B7" s="125"/>
      <c r="C7" s="139"/>
      <c r="D7" s="139"/>
      <c r="E7" s="139"/>
      <c r="F7" s="139"/>
      <c r="G7" s="140"/>
    </row>
    <row r="8" spans="1:8" s="74" customFormat="1" x14ac:dyDescent="0.25">
      <c r="A8" s="134"/>
      <c r="B8" s="67"/>
      <c r="C8" s="139"/>
      <c r="D8" s="139"/>
      <c r="E8" s="139"/>
      <c r="F8" s="139"/>
      <c r="G8" s="140"/>
    </row>
    <row r="9" spans="1:8" ht="18.75" x14ac:dyDescent="0.25">
      <c r="A9" s="135" t="s">
        <v>125</v>
      </c>
      <c r="B9" s="67"/>
      <c r="C9" s="139"/>
      <c r="D9" s="139"/>
      <c r="E9" s="139"/>
      <c r="F9" s="139"/>
      <c r="G9" s="140"/>
    </row>
    <row r="10" spans="1:8" ht="45" x14ac:dyDescent="0.25">
      <c r="A10" s="203" t="s">
        <v>227</v>
      </c>
      <c r="B10" s="143" t="s">
        <v>214</v>
      </c>
      <c r="C10" s="139" t="s">
        <v>210</v>
      </c>
      <c r="D10" s="139" t="s">
        <v>216</v>
      </c>
      <c r="E10" s="139" t="s">
        <v>210</v>
      </c>
      <c r="F10" s="139" t="s">
        <v>216</v>
      </c>
      <c r="G10" s="142" t="s">
        <v>225</v>
      </c>
      <c r="H10" s="197" t="s">
        <v>246</v>
      </c>
    </row>
    <row r="11" spans="1:8" x14ac:dyDescent="0.25">
      <c r="A11" s="204"/>
      <c r="B11" s="141" t="s">
        <v>215</v>
      </c>
      <c r="C11" s="139"/>
      <c r="D11" s="139"/>
      <c r="E11" s="139"/>
      <c r="F11" s="139"/>
      <c r="G11" s="140"/>
      <c r="H11" s="197"/>
    </row>
    <row r="12" spans="1:8" s="74" customFormat="1" ht="39" customHeight="1" x14ac:dyDescent="0.25">
      <c r="A12" s="134" t="s">
        <v>230</v>
      </c>
      <c r="B12" s="67" t="s">
        <v>268</v>
      </c>
      <c r="C12" s="139" t="s">
        <v>216</v>
      </c>
      <c r="D12" s="139" t="s">
        <v>216</v>
      </c>
      <c r="E12" s="139" t="s">
        <v>216</v>
      </c>
      <c r="F12" s="139" t="s">
        <v>216</v>
      </c>
      <c r="G12" s="142" t="s">
        <v>266</v>
      </c>
      <c r="H12" s="197"/>
    </row>
    <row r="13" spans="1:8" s="74" customFormat="1" x14ac:dyDescent="0.25">
      <c r="A13" s="134" t="s">
        <v>260</v>
      </c>
      <c r="B13" s="67" t="s">
        <v>231</v>
      </c>
      <c r="C13" s="139" t="s">
        <v>210</v>
      </c>
      <c r="D13" s="139" t="s">
        <v>210</v>
      </c>
      <c r="E13" s="139" t="s">
        <v>216</v>
      </c>
      <c r="F13" s="139" t="s">
        <v>216</v>
      </c>
      <c r="G13" s="140"/>
      <c r="H13" s="197"/>
    </row>
    <row r="14" spans="1:8" s="74" customFormat="1" x14ac:dyDescent="0.25">
      <c r="A14" s="134" t="s">
        <v>228</v>
      </c>
      <c r="B14" s="67" t="s">
        <v>238</v>
      </c>
      <c r="C14" s="139" t="s">
        <v>210</v>
      </c>
      <c r="D14" s="139" t="s">
        <v>210</v>
      </c>
      <c r="E14" s="139" t="s">
        <v>210</v>
      </c>
      <c r="F14" s="139" t="s">
        <v>210</v>
      </c>
      <c r="G14" s="140"/>
      <c r="H14" s="197"/>
    </row>
    <row r="15" spans="1:8" x14ac:dyDescent="0.25">
      <c r="A15" s="134" t="s">
        <v>237</v>
      </c>
      <c r="B15" s="67" t="s">
        <v>218</v>
      </c>
      <c r="C15" s="139" t="s">
        <v>210</v>
      </c>
      <c r="D15" s="139" t="s">
        <v>216</v>
      </c>
      <c r="E15" s="139" t="s">
        <v>210</v>
      </c>
      <c r="F15" s="139" t="s">
        <v>216</v>
      </c>
      <c r="G15" s="140"/>
      <c r="H15" s="197"/>
    </row>
    <row r="16" spans="1:8" ht="45" x14ac:dyDescent="0.25">
      <c r="A16" s="136" t="s">
        <v>239</v>
      </c>
      <c r="B16" s="126" t="s">
        <v>219</v>
      </c>
      <c r="C16" s="139" t="s">
        <v>216</v>
      </c>
      <c r="D16" s="139" t="s">
        <v>216</v>
      </c>
      <c r="E16" s="139" t="s">
        <v>216</v>
      </c>
      <c r="F16" s="139" t="s">
        <v>216</v>
      </c>
      <c r="G16" s="142" t="s">
        <v>226</v>
      </c>
    </row>
    <row r="17" spans="1:8" ht="45" x14ac:dyDescent="0.25">
      <c r="A17" s="134" t="s">
        <v>240</v>
      </c>
      <c r="B17" s="67" t="s">
        <v>220</v>
      </c>
      <c r="C17" s="139" t="s">
        <v>216</v>
      </c>
      <c r="D17" s="139" t="s">
        <v>216</v>
      </c>
      <c r="E17" s="139" t="s">
        <v>216</v>
      </c>
      <c r="F17" s="139" t="s">
        <v>216</v>
      </c>
      <c r="G17" s="142" t="s">
        <v>226</v>
      </c>
    </row>
    <row r="18" spans="1:8" ht="45" x14ac:dyDescent="0.25">
      <c r="A18" s="136" t="s">
        <v>241</v>
      </c>
      <c r="B18" s="126" t="s">
        <v>221</v>
      </c>
      <c r="C18" s="139" t="s">
        <v>216</v>
      </c>
      <c r="D18" s="139" t="s">
        <v>216</v>
      </c>
      <c r="E18" s="139" t="s">
        <v>216</v>
      </c>
      <c r="F18" s="139" t="s">
        <v>216</v>
      </c>
      <c r="G18" s="142" t="s">
        <v>226</v>
      </c>
    </row>
    <row r="19" spans="1:8" x14ac:dyDescent="0.25">
      <c r="A19" s="134" t="s">
        <v>168</v>
      </c>
      <c r="B19" s="67" t="s">
        <v>222</v>
      </c>
      <c r="C19" s="139"/>
      <c r="D19" s="139"/>
      <c r="E19" s="139"/>
      <c r="F19" s="139"/>
      <c r="G19" s="140"/>
    </row>
    <row r="20" spans="1:8" s="74" customFormat="1" x14ac:dyDescent="0.25">
      <c r="A20" s="136" t="s">
        <v>242</v>
      </c>
      <c r="B20" s="126" t="s">
        <v>243</v>
      </c>
      <c r="C20" s="139" t="s">
        <v>216</v>
      </c>
      <c r="D20" s="139" t="s">
        <v>210</v>
      </c>
      <c r="E20" s="139" t="s">
        <v>216</v>
      </c>
      <c r="F20" s="139" t="s">
        <v>216</v>
      </c>
      <c r="G20" s="140" t="s">
        <v>229</v>
      </c>
    </row>
    <row r="21" spans="1:8" x14ac:dyDescent="0.25">
      <c r="A21" s="146">
        <v>0.72916666666666663</v>
      </c>
      <c r="B21" s="67" t="s">
        <v>244</v>
      </c>
      <c r="C21" s="139" t="s">
        <v>210</v>
      </c>
      <c r="D21" s="139" t="s">
        <v>210</v>
      </c>
      <c r="E21" s="139" t="s">
        <v>216</v>
      </c>
      <c r="F21" s="139" t="s">
        <v>210</v>
      </c>
      <c r="G21" s="140"/>
    </row>
    <row r="22" spans="1:8" x14ac:dyDescent="0.25">
      <c r="A22" s="207"/>
      <c r="B22" s="208"/>
      <c r="C22" s="208"/>
      <c r="D22" s="208"/>
      <c r="E22" s="208"/>
      <c r="F22" s="208"/>
      <c r="G22" s="209"/>
    </row>
    <row r="23" spans="1:8" ht="18.75" x14ac:dyDescent="0.25">
      <c r="A23" s="135" t="s">
        <v>127</v>
      </c>
      <c r="B23" s="67"/>
      <c r="C23" s="139"/>
      <c r="D23" s="139"/>
      <c r="E23" s="139"/>
      <c r="F23" s="139"/>
      <c r="G23" s="140"/>
    </row>
    <row r="24" spans="1:8" ht="31.5" x14ac:dyDescent="0.25">
      <c r="A24" s="149" t="s">
        <v>128</v>
      </c>
      <c r="B24" s="150" t="s">
        <v>245</v>
      </c>
      <c r="C24" s="139" t="s">
        <v>216</v>
      </c>
      <c r="D24" s="139" t="s">
        <v>210</v>
      </c>
      <c r="E24" s="139" t="s">
        <v>216</v>
      </c>
      <c r="F24" s="139" t="s">
        <v>216</v>
      </c>
      <c r="G24" s="140" t="s">
        <v>229</v>
      </c>
    </row>
    <row r="25" spans="1:8" ht="15.75" x14ac:dyDescent="0.25">
      <c r="A25" s="137" t="s">
        <v>58</v>
      </c>
      <c r="B25" s="67" t="s">
        <v>126</v>
      </c>
      <c r="C25" s="139"/>
      <c r="D25" s="139"/>
      <c r="E25" s="139"/>
      <c r="F25" s="139"/>
      <c r="G25" s="140"/>
    </row>
    <row r="26" spans="1:8" s="74" customFormat="1" ht="15.75" customHeight="1" x14ac:dyDescent="0.25">
      <c r="A26" s="198" t="s">
        <v>129</v>
      </c>
      <c r="B26" s="128" t="s">
        <v>249</v>
      </c>
      <c r="C26" s="139" t="s">
        <v>216</v>
      </c>
      <c r="D26" s="139" t="s">
        <v>210</v>
      </c>
      <c r="E26" s="139" t="s">
        <v>216</v>
      </c>
      <c r="F26" s="139" t="s">
        <v>216</v>
      </c>
      <c r="G26" s="140"/>
      <c r="H26" s="197" t="s">
        <v>246</v>
      </c>
    </row>
    <row r="27" spans="1:8" s="74" customFormat="1" ht="15.75" customHeight="1" x14ac:dyDescent="0.25">
      <c r="A27" s="198"/>
      <c r="B27" s="128" t="s">
        <v>248</v>
      </c>
      <c r="C27" s="139" t="s">
        <v>216</v>
      </c>
      <c r="D27" s="139" t="s">
        <v>210</v>
      </c>
      <c r="E27" s="139" t="s">
        <v>216</v>
      </c>
      <c r="F27" s="139" t="s">
        <v>216</v>
      </c>
      <c r="G27" s="140"/>
      <c r="H27" s="200"/>
    </row>
    <row r="28" spans="1:8" s="74" customFormat="1" ht="33" customHeight="1" x14ac:dyDescent="0.25">
      <c r="A28" s="199"/>
      <c r="B28" s="147" t="s">
        <v>247</v>
      </c>
      <c r="C28" s="139" t="s">
        <v>216</v>
      </c>
      <c r="D28" s="139" t="s">
        <v>210</v>
      </c>
      <c r="E28" s="139" t="s">
        <v>210</v>
      </c>
      <c r="F28" s="139" t="s">
        <v>216</v>
      </c>
      <c r="G28" s="140" t="s">
        <v>250</v>
      </c>
      <c r="H28" s="200"/>
    </row>
    <row r="29" spans="1:8" ht="15.75" x14ac:dyDescent="0.25">
      <c r="A29" s="137" t="s">
        <v>130</v>
      </c>
      <c r="B29" s="67" t="s">
        <v>126</v>
      </c>
      <c r="C29" s="139"/>
      <c r="D29" s="139"/>
      <c r="E29" s="139"/>
      <c r="F29" s="139"/>
      <c r="G29" s="140"/>
    </row>
    <row r="30" spans="1:8" ht="31.5" x14ac:dyDescent="0.25">
      <c r="A30" s="149" t="s">
        <v>131</v>
      </c>
      <c r="B30" s="150" t="s">
        <v>251</v>
      </c>
      <c r="C30" s="139" t="s">
        <v>216</v>
      </c>
      <c r="D30" s="139" t="s">
        <v>210</v>
      </c>
      <c r="E30" s="139" t="s">
        <v>216</v>
      </c>
      <c r="F30" s="139" t="s">
        <v>216</v>
      </c>
      <c r="G30" s="140" t="s">
        <v>229</v>
      </c>
    </row>
    <row r="31" spans="1:8" ht="15.75" x14ac:dyDescent="0.25">
      <c r="A31" s="148" t="s">
        <v>132</v>
      </c>
      <c r="B31" s="129" t="s">
        <v>252</v>
      </c>
      <c r="C31" s="139" t="s">
        <v>216</v>
      </c>
      <c r="D31" s="139" t="s">
        <v>210</v>
      </c>
      <c r="E31" s="139" t="s">
        <v>216</v>
      </c>
      <c r="F31" s="139" t="s">
        <v>216</v>
      </c>
      <c r="G31" s="140" t="s">
        <v>229</v>
      </c>
    </row>
    <row r="32" spans="1:8" ht="36.75" customHeight="1" x14ac:dyDescent="0.25">
      <c r="A32" s="138" t="s">
        <v>133</v>
      </c>
      <c r="B32" s="127" t="s">
        <v>253</v>
      </c>
      <c r="C32" s="139" t="s">
        <v>216</v>
      </c>
      <c r="D32" s="139" t="s">
        <v>210</v>
      </c>
      <c r="E32" s="139" t="s">
        <v>216</v>
      </c>
      <c r="F32" s="139" t="s">
        <v>216</v>
      </c>
      <c r="G32" s="140" t="s">
        <v>229</v>
      </c>
    </row>
    <row r="35" spans="1:2" ht="18.75" x14ac:dyDescent="0.25">
      <c r="A35" s="135" t="s">
        <v>254</v>
      </c>
      <c r="B35" s="135"/>
    </row>
    <row r="36" spans="1:2" ht="15.75" x14ac:dyDescent="0.25">
      <c r="A36" s="148" t="s">
        <v>256</v>
      </c>
      <c r="B36" s="129" t="s">
        <v>265</v>
      </c>
    </row>
    <row r="37" spans="1:2" ht="47.25" x14ac:dyDescent="0.25">
      <c r="A37" s="148" t="s">
        <v>256</v>
      </c>
      <c r="B37" s="129" t="s">
        <v>264</v>
      </c>
    </row>
  </sheetData>
  <mergeCells count="7">
    <mergeCell ref="H10:H15"/>
    <mergeCell ref="A26:A28"/>
    <mergeCell ref="H26:H28"/>
    <mergeCell ref="A4:B4"/>
    <mergeCell ref="A10:A11"/>
    <mergeCell ref="G3:G5"/>
    <mergeCell ref="A22:G22"/>
  </mergeCells>
  <hyperlinks>
    <hyperlink ref="A4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" sqref="C4"/>
    </sheetView>
  </sheetViews>
  <sheetFormatPr defaultRowHeight="15" x14ac:dyDescent="0.25"/>
  <cols>
    <col min="1" max="1" width="47.85546875" customWidth="1"/>
    <col min="2" max="3" width="22.7109375" customWidth="1"/>
  </cols>
  <sheetData>
    <row r="1" spans="1:3" ht="18.75" x14ac:dyDescent="0.3">
      <c r="A1" s="73" t="s">
        <v>151</v>
      </c>
      <c r="B1" s="75" t="s">
        <v>154</v>
      </c>
      <c r="C1" s="76" t="s">
        <v>155</v>
      </c>
    </row>
    <row r="2" spans="1:3" s="74" customFormat="1" ht="15.75" x14ac:dyDescent="0.25">
      <c r="A2" s="96" t="s">
        <v>7</v>
      </c>
      <c r="B2" s="99">
        <f>'sluzby-prenájom_konfe_priest'!F21</f>
        <v>0</v>
      </c>
      <c r="C2" s="100">
        <f>'sluzby-prenájom_konfe_priest'!G21</f>
        <v>0</v>
      </c>
    </row>
    <row r="3" spans="1:3" ht="19.5" customHeight="1" x14ac:dyDescent="0.25">
      <c r="A3" s="97" t="s">
        <v>18</v>
      </c>
      <c r="B3" s="100">
        <f>C3</f>
        <v>0</v>
      </c>
      <c r="C3" s="100">
        <f>služby_catering!G97</f>
        <v>0</v>
      </c>
    </row>
    <row r="4" spans="1:3" ht="16.5" thickBot="1" x14ac:dyDescent="0.3">
      <c r="A4" s="98" t="s">
        <v>152</v>
      </c>
      <c r="B4" s="101">
        <f>sluzby_organ_tech.zabez.!F83</f>
        <v>0</v>
      </c>
      <c r="C4" s="101">
        <f>sluzby_organ_tech.zabez.!G83</f>
        <v>0</v>
      </c>
    </row>
    <row r="5" spans="1:3" ht="19.5" thickBot="1" x14ac:dyDescent="0.35">
      <c r="A5" s="72" t="s">
        <v>153</v>
      </c>
      <c r="B5" s="102">
        <f>SUM(B2:B4)</f>
        <v>0</v>
      </c>
      <c r="C5" s="102">
        <f>SUM(C2:C4)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04c6a2-6c7e-4a08-adfa-4ce0f9bbea74" xsi:nil="true"/>
    <lcf76f155ced4ddcb4097134ff3c332f xmlns="f4bd4978-e503-4b6e-b295-8487ac0670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CECE85B3C64EB6F0C0F35843D902" ma:contentTypeVersion="12" ma:contentTypeDescription="Create a new document." ma:contentTypeScope="" ma:versionID="c01f4df2d69e4a6c42d86166e5f6d8f8">
  <xsd:schema xmlns:xsd="http://www.w3.org/2001/XMLSchema" xmlns:xs="http://www.w3.org/2001/XMLSchema" xmlns:p="http://schemas.microsoft.com/office/2006/metadata/properties" xmlns:ns2="f4bd4978-e503-4b6e-b295-8487ac067081" xmlns:ns3="d904c6a2-6c7e-4a08-adfa-4ce0f9bbea74" targetNamespace="http://schemas.microsoft.com/office/2006/metadata/properties" ma:root="true" ma:fieldsID="faef86626657da03a20b72e260a2a6a7" ns2:_="" ns3:_="">
    <xsd:import namespace="f4bd4978-e503-4b6e-b295-8487ac067081"/>
    <xsd:import namespace="d904c6a2-6c7e-4a08-adfa-4ce0f9bbea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d4978-e503-4b6e-b295-8487ac06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4c6a2-6c7e-4a08-adfa-4ce0f9bbea7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5aff103-cfbc-4a34-9809-03dfc0296505}" ma:internalName="TaxCatchAll" ma:showField="CatchAllData" ma:web="d904c6a2-6c7e-4a08-adfa-4ce0f9bbea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89349-01EC-4E5F-9570-870DF618872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4bd4978-e503-4b6e-b295-8487ac067081"/>
    <ds:schemaRef ds:uri="http://schemas.microsoft.com/office/infopath/2007/PartnerControls"/>
    <ds:schemaRef ds:uri="d904c6a2-6c7e-4a08-adfa-4ce0f9bbea7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8814DB-024E-4327-A376-2C037DBDB1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A92DB7-C3F0-44FD-8794-3AD74267C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bd4978-e503-4b6e-b295-8487ac067081"/>
    <ds:schemaRef ds:uri="d904c6a2-6c7e-4a08-adfa-4ce0f9bbea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sluzby-prenájom_konfe_priest</vt:lpstr>
      <vt:lpstr>služby_catering</vt:lpstr>
      <vt:lpstr>sluzby_organ_tech.zabez.</vt:lpstr>
      <vt:lpstr>program_konferencie</vt:lpstr>
      <vt:lpstr>SPOLU</vt:lpstr>
      <vt:lpstr>program_konferencie!Oblasť_tlače</vt:lpstr>
      <vt:lpstr>sluzby_organ_tech.zabez.!Oblasť_tlače</vt:lpstr>
      <vt:lpstr>'sluzby-prenájom_konfe_priest'!Oblasť_tlače</vt:lpstr>
      <vt:lpstr>služby_catering!Oblasť_tlače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Tibi</dc:creator>
  <cp:keywords/>
  <dc:description/>
  <cp:lastModifiedBy>Michalová, Barbora</cp:lastModifiedBy>
  <cp:revision/>
  <cp:lastPrinted>2022-08-30T12:19:14Z</cp:lastPrinted>
  <dcterms:created xsi:type="dcterms:W3CDTF">2018-07-27T06:33:47Z</dcterms:created>
  <dcterms:modified xsi:type="dcterms:W3CDTF">2022-09-12T11:46:39Z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0x0101004177CECE85B3C64EB6F0C0F35843D902</vt:lpwstr>
  </property>
  <property fmtid="{D5CDD505-2E9C-101B-9397-08002B2CF9AE}" pid="3" name="MediaServiceImageTags">
    <vt:lpwstr/>
  </property>
</Properties>
</file>